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160"/>
  </bookViews>
  <sheets>
    <sheet name="Feuil2" sheetId="2" r:id="rId1"/>
    <sheet name="Feuil3" sheetId="3" r:id="rId2"/>
  </sheets>
  <definedNames>
    <definedName name="_xlnm.Print_Area" localSheetId="0">Feuil2!$A$1:$L$102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8" i="2" l="1"/>
  <c r="M98" i="2"/>
  <c r="O75" i="2" l="1"/>
  <c r="N55" i="2"/>
  <c r="M55" i="2"/>
  <c r="N68" i="2"/>
  <c r="M68" i="2"/>
  <c r="N46" i="2"/>
  <c r="M46" i="2"/>
  <c r="N37" i="2"/>
  <c r="M37" i="2"/>
  <c r="N28" i="2"/>
  <c r="M28" i="2"/>
  <c r="N14" i="2"/>
  <c r="M14" i="2"/>
  <c r="L75" i="2" l="1"/>
  <c r="L98" i="2"/>
  <c r="K98" i="2"/>
  <c r="L68" i="2"/>
  <c r="K68" i="2"/>
  <c r="L55" i="2"/>
  <c r="K55" i="2"/>
  <c r="L46" i="2"/>
  <c r="K46" i="2"/>
  <c r="L28" i="2"/>
  <c r="K28" i="2"/>
  <c r="L14" i="2"/>
  <c r="K14" i="2"/>
  <c r="C98" i="2" l="1"/>
  <c r="D98" i="2"/>
  <c r="E98" i="2"/>
  <c r="F98" i="2"/>
  <c r="G98" i="2"/>
  <c r="H98" i="2"/>
  <c r="I98" i="2"/>
  <c r="J98" i="2"/>
  <c r="I75" i="2" l="1"/>
  <c r="I74" i="2"/>
  <c r="C68" i="2"/>
  <c r="D68" i="2"/>
  <c r="E68" i="2"/>
  <c r="F68" i="2"/>
  <c r="G68" i="2"/>
  <c r="H68" i="2"/>
  <c r="I68" i="2"/>
  <c r="J68" i="2"/>
  <c r="C55" i="2"/>
  <c r="D55" i="2"/>
  <c r="E55" i="2"/>
  <c r="F55" i="2"/>
  <c r="G55" i="2"/>
  <c r="H55" i="2"/>
  <c r="I55" i="2"/>
  <c r="J55" i="2"/>
  <c r="C46" i="2"/>
  <c r="D46" i="2"/>
  <c r="E46" i="2"/>
  <c r="F46" i="2"/>
  <c r="G46" i="2"/>
  <c r="H46" i="2"/>
  <c r="I46" i="2"/>
  <c r="J46" i="2"/>
  <c r="C37" i="2"/>
  <c r="D37" i="2"/>
  <c r="E37" i="2"/>
  <c r="F37" i="2"/>
  <c r="G37" i="2"/>
  <c r="H37" i="2"/>
  <c r="I37" i="2"/>
  <c r="J37" i="2"/>
  <c r="C28" i="2"/>
  <c r="D28" i="2"/>
  <c r="E28" i="2"/>
  <c r="F28" i="2"/>
  <c r="G28" i="2"/>
  <c r="H28" i="2"/>
  <c r="I28" i="2"/>
  <c r="J28" i="2"/>
  <c r="C14" i="2"/>
  <c r="D14" i="2"/>
  <c r="E14" i="2"/>
  <c r="F14" i="2"/>
  <c r="G14" i="2"/>
  <c r="H14" i="2"/>
  <c r="I14" i="2"/>
  <c r="J14" i="2"/>
</calcChain>
</file>

<file path=xl/sharedStrings.xml><?xml version="1.0" encoding="utf-8"?>
<sst xmlns="http://schemas.openxmlformats.org/spreadsheetml/2006/main" count="236" uniqueCount="82">
  <si>
    <t xml:space="preserve">ولايــة : </t>
  </si>
  <si>
    <t>جندوبــة</t>
  </si>
  <si>
    <t>I</t>
  </si>
  <si>
    <t>التعليم العالي العمومي</t>
  </si>
  <si>
    <t>(1</t>
  </si>
  <si>
    <t>تطور عدد المؤسسات</t>
  </si>
  <si>
    <t>السنة الجامعية</t>
  </si>
  <si>
    <t>2013-2012</t>
  </si>
  <si>
    <t>عدد المؤسسات</t>
  </si>
  <si>
    <t>(2</t>
  </si>
  <si>
    <t>تطور عدد الطلبة حسب المؤسسة</t>
  </si>
  <si>
    <t>مجموع الطلبة</t>
  </si>
  <si>
    <t>منهم إناث</t>
  </si>
  <si>
    <t>المعهد العالي للدراسات التكنولوجية بجندوبة</t>
  </si>
  <si>
    <t>المعهد العالي للعلوم الإنسانية بجندوبة</t>
  </si>
  <si>
    <t>كلية العلوم القانونية والإقتصادية والتصرف بجندوبة</t>
  </si>
  <si>
    <t>معهد الغابات والمراعي بطبرقة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</si>
  <si>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</si>
  <si>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</si>
  <si>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</si>
  <si>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</si>
  <si>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</si>
  <si>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حقوق</t>
  </si>
  <si>
    <t>خدمات خاصة للأشخاص</t>
  </si>
  <si>
    <t>علوم اجتماعية وسلوكيات</t>
  </si>
  <si>
    <t>علوم الإعلامية والملتيميديا</t>
  </si>
  <si>
    <t>فلاحة، غابات وصيد بحري</t>
  </si>
  <si>
    <t>هندسة وتقنيات مماثلة</t>
  </si>
  <si>
    <t>(4</t>
  </si>
  <si>
    <t>تطور عدد الطلبة حسب نوع الشهادة</t>
  </si>
  <si>
    <t>الإجازة الأساسية</t>
  </si>
  <si>
    <t>ماجستير بحث</t>
  </si>
  <si>
    <t>ماجستير مهني</t>
  </si>
  <si>
    <t>(5</t>
  </si>
  <si>
    <t>مجموع الخريجين</t>
  </si>
  <si>
    <t>(6</t>
  </si>
  <si>
    <t>توزيع الخريجين حسب نوع الشهادة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</si>
  <si>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</si>
  <si>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</si>
  <si>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</si>
  <si>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</si>
  <si>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</si>
  <si>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</si>
  <si>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</si>
  <si>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</si>
  <si>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</si>
  <si>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</si>
  <si>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</si>
  <si>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</si>
  <si>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</si>
  <si>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</si>
  <si>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</si>
  <si>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تكنولوجي</t>
  </si>
  <si>
    <t>مساعد تكنولوجي</t>
  </si>
  <si>
    <t>اطار تعليم ثانوي</t>
  </si>
  <si>
    <t>رتب أخرى</t>
  </si>
  <si>
    <t>II</t>
  </si>
  <si>
    <t>التعليم العالي الخاص</t>
  </si>
  <si>
    <t xml:space="preserve">لا توجد مؤسسات تؤمن التعليم العالي الخاص بولاية جندوبة              
</t>
  </si>
  <si>
    <t>2014-2013</t>
  </si>
  <si>
    <r>
      <t>نسبة الإيواء (</t>
    </r>
    <r>
      <rPr>
        <b/>
        <sz val="14"/>
        <color theme="1"/>
        <rFont val="Calibri"/>
        <family val="2"/>
      </rPr>
      <t>%</t>
    </r>
    <r>
      <rPr>
        <b/>
        <sz val="14"/>
        <color theme="1"/>
        <rFont val="Traditional Arabic"/>
        <family val="1"/>
      </rPr>
      <t>)</t>
    </r>
  </si>
  <si>
    <t>مجموع الأساتذة</t>
  </si>
  <si>
    <t>مساعدون قارون</t>
  </si>
  <si>
    <t>2015-2014</t>
  </si>
  <si>
    <t>2016-2015</t>
  </si>
  <si>
    <t>محاضر تكنولوجي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</si>
  <si>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</si>
  <si>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</si>
  <si>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</si>
  <si>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</si>
  <si>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تكوين المكونين وعلوم التربية</t>
  </si>
  <si>
    <t>السنـة الجامعية</t>
  </si>
  <si>
    <t>العمومي</t>
  </si>
  <si>
    <t>المناولة</t>
  </si>
  <si>
    <t>المجموع</t>
  </si>
  <si>
    <t>2018-2017</t>
  </si>
  <si>
    <t>2019-2018</t>
  </si>
  <si>
    <t>**مساعدون متعاقدون</t>
  </si>
  <si>
    <t>متعاقد حامل لشهادة الدكتوراه</t>
  </si>
  <si>
    <t>متعاقد مسجل بشهادة الدكتوراه</t>
  </si>
  <si>
    <t>** تمّ تغير تسمية مساعد متعاقد بمتعاقد مسجل بشهادة الدكتوراه ومتعاقد حامل شهادة الدكتوراه</t>
  </si>
  <si>
    <t>تطور عدد الخريجين حسب المؤسسة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</si>
</sst>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4"/>
      <color indexed="8"/>
      <name val="Traditional Arabic"/>
      <family val="1"/>
    </font>
    <font>
      <b/>
      <sz val="14"/>
      <color indexed="8"/>
      <name val="Traditional Arabic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Traditional Arabic"/>
      <family val="1"/>
    </font>
    <font>
      <b/>
      <sz val="18"/>
      <color rgb="FFC00000"/>
      <name val="Traditional Arabic"/>
      <family val="1"/>
    </font>
    <font>
      <b/>
      <sz val="18"/>
      <color rgb="FFFF0000"/>
      <name val="Traditional Arabic"/>
      <family val="1"/>
    </font>
    <font>
      <sz val="14"/>
      <color theme="1"/>
      <name val="Traditional Arabic"/>
      <family val="1"/>
    </font>
    <font>
      <b/>
      <sz val="12"/>
      <color theme="1"/>
      <name val="Traditional Arabic"/>
      <family val="1"/>
    </font>
    <font>
      <b/>
      <sz val="14"/>
      <name val="Traditional Arabic"/>
      <family val="1"/>
    </font>
    <font>
      <sz val="14"/>
      <name val="Traditional Arabic"/>
      <family val="1"/>
    </font>
    <font>
      <sz val="18"/>
      <color theme="1"/>
      <name val="Traditional Arabic"/>
      <family val="1"/>
    </font>
    <font>
      <b/>
      <i/>
      <sz val="14"/>
      <color indexed="8"/>
      <name val="Traditional Arabic"/>
      <family val="1"/>
    </font>
    <font>
      <i/>
      <sz val="14"/>
      <color indexed="8"/>
      <name val="Traditional Arabic"/>
      <family val="1"/>
    </font>
    <font>
      <b/>
      <i/>
      <sz val="14"/>
      <name val="Traditional Arabic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theme="0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Protection="1"/>
    <xf numFmtId="49" fontId="7" fillId="2" borderId="0" xfId="0" applyNumberFormat="1" applyFont="1" applyFill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top"/>
    </xf>
    <xf numFmtId="0" fontId="2" fillId="3" borderId="5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vertical="center"/>
    </xf>
    <xf numFmtId="0" fontId="8" fillId="5" borderId="2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8" borderId="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5" fillId="7" borderId="2" xfId="0" applyFont="1" applyFill="1" applyBorder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vertical="center"/>
    </xf>
    <xf numFmtId="1" fontId="1" fillId="5" borderId="1" xfId="0" applyNumberFormat="1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right" vertical="center"/>
    </xf>
    <xf numFmtId="1" fontId="11" fillId="5" borderId="2" xfId="0" applyNumberFormat="1" applyFont="1" applyFill="1" applyBorder="1" applyAlignment="1" applyProtection="1">
      <alignment horizontal="center" vertical="center"/>
    </xf>
    <xf numFmtId="1" fontId="8" fillId="5" borderId="2" xfId="0" applyNumberFormat="1" applyFont="1" applyFill="1" applyBorder="1" applyAlignment="1" applyProtection="1">
      <alignment horizontal="center" vertical="center"/>
    </xf>
    <xf numFmtId="1" fontId="10" fillId="5" borderId="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right" vertical="center" readingOrder="2"/>
    </xf>
    <xf numFmtId="0" fontId="13" fillId="6" borderId="1" xfId="0" applyFont="1" applyFill="1" applyBorder="1" applyAlignment="1" applyProtection="1">
      <alignment horizontal="center" vertical="center"/>
    </xf>
    <xf numFmtId="1" fontId="14" fillId="5" borderId="1" xfId="0" applyNumberFormat="1" applyFont="1" applyFill="1" applyBorder="1" applyAlignment="1" applyProtection="1">
      <alignment horizontal="center" vertical="center"/>
      <protection hidden="1"/>
    </xf>
    <xf numFmtId="1" fontId="15" fillId="5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164" fontId="1" fillId="5" borderId="6" xfId="0" applyNumberFormat="1" applyFont="1" applyFill="1" applyBorder="1" applyAlignment="1" applyProtection="1">
      <alignment horizontal="center" vertical="center"/>
      <protection hidden="1"/>
    </xf>
    <xf numFmtId="164" fontId="1" fillId="5" borderId="10" xfId="0" applyNumberFormat="1" applyFont="1" applyFill="1" applyBorder="1" applyAlignment="1" applyProtection="1">
      <alignment horizontal="center" vertical="center"/>
      <protection hidden="1"/>
    </xf>
    <xf numFmtId="164" fontId="1" fillId="5" borderId="3" xfId="0" applyNumberFormat="1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/>
    </xf>
    <xf numFmtId="0" fontId="2" fillId="3" borderId="8" xfId="0" applyFont="1" applyFill="1" applyBorder="1" applyAlignment="1" applyProtection="1">
      <alignment horizontal="left" vertical="top"/>
    </xf>
    <xf numFmtId="0" fontId="2" fillId="3" borderId="9" xfId="0" applyFont="1" applyFill="1" applyBorder="1" applyAlignment="1" applyProtection="1">
      <alignment horizontal="left" vertical="top"/>
    </xf>
    <xf numFmtId="0" fontId="5" fillId="0" borderId="7" xfId="0" applyFont="1" applyBorder="1" applyAlignment="1" applyProtection="1">
      <alignment horizontal="right" vertical="center" readingOrder="2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 vertical="center" readingOrder="2"/>
    </xf>
    <xf numFmtId="0" fontId="2" fillId="3" borderId="11" xfId="0" applyFont="1" applyFill="1" applyBorder="1" applyAlignment="1" applyProtection="1">
      <alignment horizontal="left" vertical="top"/>
    </xf>
    <xf numFmtId="0" fontId="0" fillId="0" borderId="12" xfId="0" applyBorder="1" applyProtection="1"/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</xf>
    <xf numFmtId="49" fontId="7" fillId="2" borderId="0" xfId="0" applyNumberFormat="1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 flipH="1">
          <a:off x="12486889577" y="27125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86742</xdr:colOff>
      <xdr:row>7</xdr:row>
      <xdr:rowOff>47625</xdr:rowOff>
    </xdr:from>
    <xdr:to>
      <xdr:col>1</xdr:col>
      <xdr:colOff>3571874</xdr:colOff>
      <xdr:row>8</xdr:row>
      <xdr:rowOff>333375</xdr:rowOff>
    </xdr:to>
    <xdr:cxnSp macro="">
      <xdr:nvCxnSpPr>
        <xdr:cNvPr id="42" name="Connecteur droit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CxnSpPr/>
      </xdr:nvCxnSpPr>
      <xdr:spPr>
        <a:xfrm flipH="1">
          <a:off x="12484550851" y="2400300"/>
          <a:ext cx="3485132" cy="6286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17</xdr:row>
      <xdr:rowOff>35719</xdr:rowOff>
    </xdr:from>
    <xdr:to>
      <xdr:col>1</xdr:col>
      <xdr:colOff>1238250</xdr:colOff>
      <xdr:row>17</xdr:row>
      <xdr:rowOff>297657</xdr:rowOff>
    </xdr:to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 flipH="1">
          <a:off x="12486884475" y="85034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16</xdr:row>
      <xdr:rowOff>35719</xdr:rowOff>
    </xdr:from>
    <xdr:to>
      <xdr:col>2</xdr:col>
      <xdr:colOff>0</xdr:colOff>
      <xdr:row>17</xdr:row>
      <xdr:rowOff>321468</xdr:rowOff>
    </xdr:to>
    <xdr:cxnSp macro="">
      <xdr:nvCxnSpPr>
        <xdr:cNvPr id="47" name="Connecteur droit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CxnSpPr/>
      </xdr:nvCxnSpPr>
      <xdr:spPr>
        <a:xfrm flipH="1">
          <a:off x="12484512750" y="8160544"/>
          <a:ext cx="3586163" cy="62864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30</xdr:row>
      <xdr:rowOff>285750</xdr:rowOff>
    </xdr:from>
    <xdr:to>
      <xdr:col>1</xdr:col>
      <xdr:colOff>1119187</xdr:colOff>
      <xdr:row>31</xdr:row>
      <xdr:rowOff>285750</xdr:rowOff>
    </xdr:to>
    <xdr:sp macro="" textlink="">
      <xdr:nvSpPr>
        <xdr:cNvPr id="48" name="ZoneTexte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 flipH="1">
          <a:off x="12487003538" y="148685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30</xdr:row>
      <xdr:rowOff>23812</xdr:rowOff>
    </xdr:from>
    <xdr:to>
      <xdr:col>1</xdr:col>
      <xdr:colOff>3631406</xdr:colOff>
      <xdr:row>31</xdr:row>
      <xdr:rowOff>333375</xdr:rowOff>
    </xdr:to>
    <xdr:cxnSp macro="">
      <xdr:nvCxnSpPr>
        <xdr:cNvPr id="49" name="Connecteur droit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CxnSpPr/>
      </xdr:nvCxnSpPr>
      <xdr:spPr>
        <a:xfrm flipH="1">
          <a:off x="12484510369" y="14606587"/>
          <a:ext cx="3588544" cy="6524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30</xdr:row>
      <xdr:rowOff>285750</xdr:rowOff>
    </xdr:from>
    <xdr:to>
      <xdr:col>1</xdr:col>
      <xdr:colOff>1119187</xdr:colOff>
      <xdr:row>31</xdr:row>
      <xdr:rowOff>285750</xdr:rowOff>
    </xdr:to>
    <xdr:sp macro="" textlink="">
      <xdr:nvSpPr>
        <xdr:cNvPr id="50" name="ZoneTexte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 flipH="1">
          <a:off x="12487003538" y="148685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40</xdr:row>
      <xdr:rowOff>17009</xdr:rowOff>
    </xdr:from>
    <xdr:to>
      <xdr:col>1</xdr:col>
      <xdr:colOff>1233148</xdr:colOff>
      <xdr:row>41</xdr:row>
      <xdr:rowOff>3402</xdr:rowOff>
    </xdr:to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 flipH="1">
          <a:off x="12400930105" y="3709577"/>
          <a:ext cx="1197428" cy="43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86742</xdr:colOff>
      <xdr:row>39</xdr:row>
      <xdr:rowOff>47625</xdr:rowOff>
    </xdr:from>
    <xdr:to>
      <xdr:col>1</xdr:col>
      <xdr:colOff>3571874</xdr:colOff>
      <xdr:row>40</xdr:row>
      <xdr:rowOff>333375</xdr:rowOff>
    </xdr:to>
    <xdr:cxnSp macro="">
      <xdr:nvCxnSpPr>
        <xdr:cNvPr id="52" name="Connecteur droit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CxnSpPr/>
      </xdr:nvCxnSpPr>
      <xdr:spPr>
        <a:xfrm flipH="1">
          <a:off x="12399477204" y="3322659"/>
          <a:ext cx="2599307" cy="70328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48</xdr:row>
      <xdr:rowOff>285750</xdr:rowOff>
    </xdr:from>
    <xdr:to>
      <xdr:col>1</xdr:col>
      <xdr:colOff>1119187</xdr:colOff>
      <xdr:row>49</xdr:row>
      <xdr:rowOff>285750</xdr:rowOff>
    </xdr:to>
    <xdr:sp macro="" textlink="">
      <xdr:nvSpPr>
        <xdr:cNvPr id="53" name="ZoneTexte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 flipH="1">
          <a:off x="12401044066" y="11467839"/>
          <a:ext cx="1071562" cy="3392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48</xdr:row>
      <xdr:rowOff>23812</xdr:rowOff>
    </xdr:from>
    <xdr:to>
      <xdr:col>1</xdr:col>
      <xdr:colOff>3631406</xdr:colOff>
      <xdr:row>49</xdr:row>
      <xdr:rowOff>333375</xdr:rowOff>
    </xdr:to>
    <xdr:cxnSp macro="">
      <xdr:nvCxnSpPr>
        <xdr:cNvPr id="54" name="Connecteur droit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CxnSpPr/>
      </xdr:nvCxnSpPr>
      <xdr:spPr>
        <a:xfrm flipH="1">
          <a:off x="12399474822" y="11205901"/>
          <a:ext cx="2664619" cy="64881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48</xdr:row>
      <xdr:rowOff>285750</xdr:rowOff>
    </xdr:from>
    <xdr:to>
      <xdr:col>1</xdr:col>
      <xdr:colOff>1119187</xdr:colOff>
      <xdr:row>49</xdr:row>
      <xdr:rowOff>285750</xdr:rowOff>
    </xdr:to>
    <xdr:sp macro="" textlink="">
      <xdr:nvSpPr>
        <xdr:cNvPr id="55" name="ZoneTexte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 flipH="1">
          <a:off x="12401044066" y="11467839"/>
          <a:ext cx="1071562" cy="3392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58</xdr:row>
      <xdr:rowOff>35719</xdr:rowOff>
    </xdr:from>
    <xdr:to>
      <xdr:col>1</xdr:col>
      <xdr:colOff>1238250</xdr:colOff>
      <xdr:row>58</xdr:row>
      <xdr:rowOff>297657</xdr:rowOff>
    </xdr:to>
    <xdr:sp macro="" textlink="">
      <xdr:nvSpPr>
        <xdr:cNvPr id="56" name="ZoneTexte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 flipH="1">
          <a:off x="12400925003" y="6846746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57</xdr:row>
      <xdr:rowOff>35719</xdr:rowOff>
    </xdr:from>
    <xdr:to>
      <xdr:col>2</xdr:col>
      <xdr:colOff>0</xdr:colOff>
      <xdr:row>58</xdr:row>
      <xdr:rowOff>321468</xdr:rowOff>
    </xdr:to>
    <xdr:cxnSp macro="">
      <xdr:nvCxnSpPr>
        <xdr:cNvPr id="57" name="Connecteur droit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CxnSpPr/>
      </xdr:nvCxnSpPr>
      <xdr:spPr>
        <a:xfrm flipH="1">
          <a:off x="12399475377" y="6507500"/>
          <a:ext cx="2664064" cy="62499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83</xdr:row>
      <xdr:rowOff>297657</xdr:rowOff>
    </xdr:from>
    <xdr:to>
      <xdr:col>1</xdr:col>
      <xdr:colOff>1119187</xdr:colOff>
      <xdr:row>84</xdr:row>
      <xdr:rowOff>273844</xdr:rowOff>
    </xdr:to>
    <xdr:sp macro="" textlink="">
      <xdr:nvSpPr>
        <xdr:cNvPr id="58" name="ZoneTexte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 flipH="1">
          <a:off x="12487003538" y="399121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83</xdr:row>
      <xdr:rowOff>21431</xdr:rowOff>
    </xdr:from>
    <xdr:to>
      <xdr:col>1</xdr:col>
      <xdr:colOff>3633788</xdr:colOff>
      <xdr:row>84</xdr:row>
      <xdr:rowOff>330994</xdr:rowOff>
    </xdr:to>
    <xdr:cxnSp macro="">
      <xdr:nvCxnSpPr>
        <xdr:cNvPr id="59" name="Connecteur droit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CxnSpPr/>
      </xdr:nvCxnSpPr>
      <xdr:spPr>
        <a:xfrm flipH="1">
          <a:off x="12484517512" y="39635906"/>
          <a:ext cx="3579019" cy="6524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83</xdr:row>
      <xdr:rowOff>297657</xdr:rowOff>
    </xdr:from>
    <xdr:to>
      <xdr:col>1</xdr:col>
      <xdr:colOff>1119187</xdr:colOff>
      <xdr:row>84</xdr:row>
      <xdr:rowOff>273844</xdr:rowOff>
    </xdr:to>
    <xdr:sp macro="" textlink="">
      <xdr:nvSpPr>
        <xdr:cNvPr id="60" name="ZoneTexte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 flipH="1">
          <a:off x="12487003538" y="399121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rightToLeft="1" tabSelected="1" zoomScale="73" zoomScaleNormal="73" workbookViewId="0">
      <selection sqref="A1:XFD1048576"/>
    </sheetView>
  </sheetViews>
  <sheetFormatPr baseColWidth="10" defaultColWidth="11.42578125" defaultRowHeight="15" x14ac:dyDescent="0.25"/>
  <cols>
    <col min="1" max="1" width="5.28515625" style="1" customWidth="1"/>
    <col min="2" max="2" width="40.28515625" style="1" customWidth="1"/>
    <col min="3" max="3" width="14.28515625" style="39" customWidth="1"/>
    <col min="4" max="4" width="14.140625" style="39" customWidth="1"/>
    <col min="5" max="5" width="14.28515625" style="39" customWidth="1"/>
    <col min="6" max="6" width="14.140625" style="39" customWidth="1"/>
    <col min="7" max="7" width="14.28515625" style="39" customWidth="1"/>
    <col min="8" max="8" width="14.28515625" style="39" bestFit="1" customWidth="1"/>
    <col min="9" max="9" width="14.28515625" style="39" customWidth="1"/>
    <col min="10" max="10" width="15.28515625" style="39" customWidth="1"/>
    <col min="11" max="11" width="14.28515625" style="39" bestFit="1" customWidth="1"/>
    <col min="12" max="12" width="13.85546875" style="39" customWidth="1"/>
    <col min="13" max="13" width="14.7109375" style="1" customWidth="1"/>
    <col min="14" max="14" width="16.5703125" style="1" customWidth="1"/>
    <col min="15" max="16384" width="11.42578125" style="1"/>
  </cols>
  <sheetData>
    <row r="1" spans="1:14" ht="29.25" x14ac:dyDescent="0.25">
      <c r="A1" s="67" t="s">
        <v>0</v>
      </c>
      <c r="B1" s="67"/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</row>
    <row r="2" spans="1:14" ht="29.25" x14ac:dyDescent="0.25">
      <c r="A2" s="2" t="s">
        <v>2</v>
      </c>
      <c r="B2" s="70" t="s">
        <v>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6.25" thickBot="1" x14ac:dyDescent="0.3">
      <c r="A3" s="3" t="s">
        <v>4</v>
      </c>
      <c r="B3" s="57" t="s">
        <v>5</v>
      </c>
      <c r="C3" s="57"/>
      <c r="D3" s="57"/>
      <c r="E3" s="57"/>
      <c r="F3" s="57"/>
      <c r="G3" s="57"/>
      <c r="H3" s="4"/>
      <c r="I3" s="4"/>
      <c r="J3" s="4"/>
      <c r="K3" s="4"/>
      <c r="L3" s="4"/>
    </row>
    <row r="4" spans="1:14" ht="43.5" customHeight="1" thickTop="1" thickBot="1" x14ac:dyDescent="0.3">
      <c r="A4" s="5"/>
      <c r="B4" s="6" t="s">
        <v>6</v>
      </c>
      <c r="C4" s="7" t="s">
        <v>7</v>
      </c>
      <c r="D4" s="7" t="s">
        <v>59</v>
      </c>
      <c r="E4" s="7" t="s">
        <v>63</v>
      </c>
      <c r="F4" s="7" t="s">
        <v>64</v>
      </c>
      <c r="G4" s="7" t="s">
        <v>69</v>
      </c>
      <c r="H4" s="7" t="s">
        <v>75</v>
      </c>
      <c r="I4" s="7" t="s">
        <v>76</v>
      </c>
      <c r="K4" s="8"/>
      <c r="L4" s="1"/>
    </row>
    <row r="5" spans="1:14" ht="44.25" customHeight="1" thickTop="1" thickBot="1" x14ac:dyDescent="0.3">
      <c r="A5" s="9"/>
      <c r="B5" s="10" t="s">
        <v>8</v>
      </c>
      <c r="C5" s="11">
        <v>4</v>
      </c>
      <c r="D5" s="11">
        <v>4</v>
      </c>
      <c r="E5" s="11">
        <v>4</v>
      </c>
      <c r="F5" s="11">
        <v>4</v>
      </c>
      <c r="G5" s="11">
        <v>4</v>
      </c>
      <c r="H5" s="11">
        <v>4</v>
      </c>
      <c r="I5" s="11">
        <v>4</v>
      </c>
      <c r="K5" s="4"/>
      <c r="L5" s="1"/>
    </row>
    <row r="6" spans="1:14" ht="43.5" customHeight="1" thickTop="1" x14ac:dyDescent="0.25">
      <c r="A6" s="9"/>
      <c r="B6" s="12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43.5" customHeight="1" thickBot="1" x14ac:dyDescent="0.3">
      <c r="A7" s="13" t="s">
        <v>9</v>
      </c>
      <c r="B7" s="69" t="s">
        <v>10</v>
      </c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4" ht="33" customHeight="1" thickTop="1" thickBot="1" x14ac:dyDescent="0.3">
      <c r="A8" s="5"/>
      <c r="B8" s="65" t="s">
        <v>71</v>
      </c>
      <c r="C8" s="45" t="s">
        <v>59</v>
      </c>
      <c r="D8" s="46"/>
      <c r="E8" s="45" t="s">
        <v>63</v>
      </c>
      <c r="F8" s="46"/>
      <c r="G8" s="45" t="s">
        <v>64</v>
      </c>
      <c r="H8" s="46"/>
      <c r="I8" s="45" t="s">
        <v>69</v>
      </c>
      <c r="J8" s="46"/>
      <c r="K8" s="45" t="s">
        <v>75</v>
      </c>
      <c r="L8" s="46"/>
      <c r="M8" s="45" t="s">
        <v>76</v>
      </c>
      <c r="N8" s="46"/>
    </row>
    <row r="9" spans="1:14" ht="35.25" customHeight="1" thickTop="1" thickBot="1" x14ac:dyDescent="0.3">
      <c r="A9" s="5"/>
      <c r="B9" s="66"/>
      <c r="C9" s="14" t="s">
        <v>11</v>
      </c>
      <c r="D9" s="14" t="s">
        <v>12</v>
      </c>
      <c r="E9" s="14" t="s">
        <v>11</v>
      </c>
      <c r="F9" s="14" t="s">
        <v>12</v>
      </c>
      <c r="G9" s="14" t="s">
        <v>11</v>
      </c>
      <c r="H9" s="14" t="s">
        <v>12</v>
      </c>
      <c r="I9" s="14" t="s">
        <v>11</v>
      </c>
      <c r="J9" s="14" t="s">
        <v>12</v>
      </c>
      <c r="K9" s="14" t="s">
        <v>11</v>
      </c>
      <c r="L9" s="14" t="s">
        <v>12</v>
      </c>
      <c r="M9" s="14" t="s">
        <v>11</v>
      </c>
      <c r="N9" s="14" t="s">
        <v>12</v>
      </c>
    </row>
    <row r="10" spans="1:14" ht="27" thickTop="1" thickBot="1" x14ac:dyDescent="0.3">
      <c r="A10" s="9"/>
      <c r="B10" s="15" t="s">
        <v>13</v>
      </c>
      <c r="C10" s="16">
        <v>1085</v>
      </c>
      <c r="D10" s="16">
        <v>642</v>
      </c>
      <c r="E10" s="16">
        <v>1011</v>
      </c>
      <c r="F10" s="16">
        <v>550</v>
      </c>
      <c r="G10" s="16">
        <v>1070</v>
      </c>
      <c r="H10" s="16">
        <v>563</v>
      </c>
      <c r="I10" s="16">
        <v>953</v>
      </c>
      <c r="J10" s="16">
        <v>513</v>
      </c>
      <c r="K10" s="16">
        <v>893</v>
      </c>
      <c r="L10" s="16">
        <v>501</v>
      </c>
      <c r="M10" s="16">
        <v>904</v>
      </c>
      <c r="N10" s="16">
        <v>506</v>
      </c>
    </row>
    <row r="11" spans="1:14" ht="27" thickTop="1" thickBot="1" x14ac:dyDescent="0.3">
      <c r="A11" s="9"/>
      <c r="B11" s="15" t="s">
        <v>14</v>
      </c>
      <c r="C11" s="16">
        <v>1875</v>
      </c>
      <c r="D11" s="16">
        <v>1471</v>
      </c>
      <c r="E11" s="16">
        <v>1571</v>
      </c>
      <c r="F11" s="16">
        <v>1230</v>
      </c>
      <c r="G11" s="16">
        <v>1245</v>
      </c>
      <c r="H11" s="16">
        <v>973</v>
      </c>
      <c r="I11" s="16">
        <v>1269</v>
      </c>
      <c r="J11" s="16">
        <v>1031</v>
      </c>
      <c r="K11" s="16">
        <v>1573</v>
      </c>
      <c r="L11" s="16">
        <v>1300</v>
      </c>
      <c r="M11" s="16">
        <v>1828</v>
      </c>
      <c r="N11" s="16">
        <v>1531</v>
      </c>
    </row>
    <row r="12" spans="1:14" ht="27" thickTop="1" thickBot="1" x14ac:dyDescent="0.3">
      <c r="A12" s="9"/>
      <c r="B12" s="15" t="s">
        <v>15</v>
      </c>
      <c r="C12" s="16">
        <v>4759</v>
      </c>
      <c r="D12" s="16">
        <v>3454</v>
      </c>
      <c r="E12" s="16">
        <v>4185</v>
      </c>
      <c r="F12" s="16">
        <v>3097</v>
      </c>
      <c r="G12" s="16">
        <v>3870</v>
      </c>
      <c r="H12" s="16">
        <v>2854</v>
      </c>
      <c r="I12" s="16">
        <v>3729</v>
      </c>
      <c r="J12" s="16">
        <v>2781</v>
      </c>
      <c r="K12" s="16">
        <v>3723</v>
      </c>
      <c r="L12" s="16">
        <v>2777</v>
      </c>
      <c r="M12" s="16">
        <v>3594</v>
      </c>
      <c r="N12" s="16">
        <v>2650</v>
      </c>
    </row>
    <row r="13" spans="1:14" ht="27" thickTop="1" thickBot="1" x14ac:dyDescent="0.3">
      <c r="A13" s="9"/>
      <c r="B13" s="15" t="s">
        <v>16</v>
      </c>
      <c r="C13" s="16">
        <v>145</v>
      </c>
      <c r="D13" s="16">
        <v>94</v>
      </c>
      <c r="E13" s="16">
        <v>125</v>
      </c>
      <c r="F13" s="16">
        <v>83</v>
      </c>
      <c r="G13" s="16">
        <v>85</v>
      </c>
      <c r="H13" s="16">
        <v>54</v>
      </c>
      <c r="I13" s="16">
        <v>105</v>
      </c>
      <c r="J13" s="16">
        <v>78</v>
      </c>
      <c r="K13" s="16">
        <v>90</v>
      </c>
      <c r="L13" s="16">
        <v>71</v>
      </c>
      <c r="M13" s="16">
        <v>94</v>
      </c>
      <c r="N13" s="16">
        <v>78</v>
      </c>
    </row>
    <row r="14" spans="1:14" ht="27" thickTop="1" thickBot="1" x14ac:dyDescent="0.3">
      <c r="A14" s="9"/>
      <c r="B14" s="10" t="s">
        <v>17</v>
      </c>
      <c r="C14" s="11">
        <f t="shared" ref="C14:J14" si="0">SUM(C10:C13)</f>
        <v>7864</v>
      </c>
      <c r="D14" s="11">
        <f t="shared" si="0"/>
        <v>5661</v>
      </c>
      <c r="E14" s="11">
        <f t="shared" si="0"/>
        <v>6892</v>
      </c>
      <c r="F14" s="11">
        <f t="shared" si="0"/>
        <v>4960</v>
      </c>
      <c r="G14" s="11">
        <f t="shared" si="0"/>
        <v>6270</v>
      </c>
      <c r="H14" s="11">
        <f t="shared" si="0"/>
        <v>4444</v>
      </c>
      <c r="I14" s="11">
        <f t="shared" si="0"/>
        <v>6056</v>
      </c>
      <c r="J14" s="11">
        <f t="shared" si="0"/>
        <v>4403</v>
      </c>
      <c r="K14" s="11">
        <f>SUM(K10:K13)</f>
        <v>6279</v>
      </c>
      <c r="L14" s="11">
        <f>SUM(L10:L13)</f>
        <v>4649</v>
      </c>
      <c r="M14" s="11">
        <f>SUM(M10:M13)</f>
        <v>6420</v>
      </c>
      <c r="N14" s="11">
        <f>SUM(N10:N13)</f>
        <v>4765</v>
      </c>
    </row>
    <row r="15" spans="1:14" ht="26.25" thickTop="1" x14ac:dyDescent="0.25">
      <c r="A15" s="9"/>
      <c r="B15" s="12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4" ht="23.25" thickBot="1" x14ac:dyDescent="0.3">
      <c r="A16" s="17" t="s">
        <v>18</v>
      </c>
      <c r="B16" s="57" t="s">
        <v>19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4" ht="27" thickTop="1" thickBot="1" x14ac:dyDescent="0.3">
      <c r="A17" s="9"/>
      <c r="B17" s="58" t="s">
        <v>71</v>
      </c>
      <c r="C17" s="45" t="s">
        <v>59</v>
      </c>
      <c r="D17" s="46"/>
      <c r="E17" s="45" t="s">
        <v>63</v>
      </c>
      <c r="F17" s="46"/>
      <c r="G17" s="45" t="s">
        <v>64</v>
      </c>
      <c r="H17" s="46"/>
      <c r="I17" s="45" t="s">
        <v>69</v>
      </c>
      <c r="J17" s="46"/>
      <c r="K17" s="45" t="s">
        <v>75</v>
      </c>
      <c r="L17" s="46"/>
      <c r="M17" s="45" t="s">
        <v>76</v>
      </c>
      <c r="N17" s="46"/>
    </row>
    <row r="18" spans="1:14" ht="27" thickTop="1" thickBot="1" x14ac:dyDescent="0.3">
      <c r="A18" s="9"/>
      <c r="B18" s="59"/>
      <c r="C18" s="18" t="s">
        <v>11</v>
      </c>
      <c r="D18" s="18" t="s">
        <v>12</v>
      </c>
      <c r="E18" s="14" t="s">
        <v>11</v>
      </c>
      <c r="F18" s="14" t="s">
        <v>12</v>
      </c>
      <c r="G18" s="18" t="s">
        <v>11</v>
      </c>
      <c r="H18" s="18" t="s">
        <v>12</v>
      </c>
      <c r="I18" s="14" t="s">
        <v>11</v>
      </c>
      <c r="J18" s="14" t="s">
        <v>12</v>
      </c>
      <c r="K18" s="14" t="s">
        <v>11</v>
      </c>
      <c r="L18" s="14" t="s">
        <v>12</v>
      </c>
      <c r="M18" s="14" t="s">
        <v>11</v>
      </c>
      <c r="N18" s="14" t="s">
        <v>12</v>
      </c>
    </row>
    <row r="19" spans="1:14" ht="27" thickTop="1" thickBot="1" x14ac:dyDescent="0.3">
      <c r="A19" s="9"/>
      <c r="B19" s="15" t="s">
        <v>20</v>
      </c>
      <c r="C19" s="16">
        <v>1677</v>
      </c>
      <c r="D19" s="16">
        <v>1326</v>
      </c>
      <c r="E19" s="16">
        <v>1447</v>
      </c>
      <c r="F19" s="16">
        <v>1147</v>
      </c>
      <c r="G19" s="16">
        <v>1165</v>
      </c>
      <c r="H19" s="16">
        <v>911</v>
      </c>
      <c r="I19" s="16">
        <v>806</v>
      </c>
      <c r="J19" s="16">
        <v>644</v>
      </c>
      <c r="K19" s="16">
        <v>685</v>
      </c>
      <c r="L19" s="16">
        <v>547</v>
      </c>
      <c r="M19" s="16">
        <v>718</v>
      </c>
      <c r="N19" s="16">
        <v>571</v>
      </c>
    </row>
    <row r="20" spans="1:14" ht="27" thickTop="1" thickBot="1" x14ac:dyDescent="0.3">
      <c r="A20" s="9"/>
      <c r="B20" s="15" t="s">
        <v>21</v>
      </c>
      <c r="C20" s="16">
        <v>1355</v>
      </c>
      <c r="D20" s="16">
        <v>978</v>
      </c>
      <c r="E20" s="16">
        <v>1322</v>
      </c>
      <c r="F20" s="16">
        <v>1001</v>
      </c>
      <c r="G20" s="16">
        <v>1356</v>
      </c>
      <c r="H20" s="16">
        <v>1025</v>
      </c>
      <c r="I20" s="16">
        <v>1362</v>
      </c>
      <c r="J20" s="16">
        <v>1033</v>
      </c>
      <c r="K20" s="16">
        <v>1424</v>
      </c>
      <c r="L20" s="16">
        <v>1084</v>
      </c>
      <c r="M20" s="16">
        <v>1463</v>
      </c>
      <c r="N20" s="16">
        <v>1089</v>
      </c>
    </row>
    <row r="21" spans="1:14" ht="27" thickTop="1" thickBot="1" x14ac:dyDescent="0.3">
      <c r="A21" s="9"/>
      <c r="B21" s="15" t="s">
        <v>70</v>
      </c>
      <c r="C21" s="16"/>
      <c r="D21" s="16"/>
      <c r="E21" s="16"/>
      <c r="F21" s="16"/>
      <c r="G21" s="16"/>
      <c r="H21" s="16"/>
      <c r="I21" s="16">
        <v>399</v>
      </c>
      <c r="J21" s="16">
        <v>333</v>
      </c>
      <c r="K21" s="16">
        <v>826</v>
      </c>
      <c r="L21" s="16">
        <v>702</v>
      </c>
      <c r="M21" s="16">
        <v>1042</v>
      </c>
      <c r="N21" s="16">
        <v>905</v>
      </c>
    </row>
    <row r="22" spans="1:14" ht="27" thickTop="1" thickBot="1" x14ac:dyDescent="0.3">
      <c r="A22" s="9"/>
      <c r="B22" s="15" t="s">
        <v>22</v>
      </c>
      <c r="C22" s="16">
        <v>1972</v>
      </c>
      <c r="D22" s="16">
        <v>1486</v>
      </c>
      <c r="E22" s="16">
        <v>1697</v>
      </c>
      <c r="F22" s="16">
        <v>1314</v>
      </c>
      <c r="G22" s="16">
        <v>1534</v>
      </c>
      <c r="H22" s="16">
        <v>1173</v>
      </c>
      <c r="I22" s="16">
        <v>1370</v>
      </c>
      <c r="J22" s="16">
        <v>1049</v>
      </c>
      <c r="K22" s="16">
        <v>1334</v>
      </c>
      <c r="L22" s="16">
        <v>1033</v>
      </c>
      <c r="M22" s="16">
        <v>1271</v>
      </c>
      <c r="N22" s="16">
        <v>992</v>
      </c>
    </row>
    <row r="23" spans="1:14" ht="27" thickTop="1" thickBot="1" x14ac:dyDescent="0.3">
      <c r="A23" s="9"/>
      <c r="B23" s="15" t="s">
        <v>23</v>
      </c>
      <c r="C23" s="16">
        <v>37</v>
      </c>
      <c r="D23" s="16">
        <v>21</v>
      </c>
      <c r="E23" s="16">
        <v>27</v>
      </c>
      <c r="F23" s="16">
        <v>12</v>
      </c>
      <c r="G23" s="16">
        <v>18</v>
      </c>
      <c r="H23" s="16">
        <v>7</v>
      </c>
      <c r="I23" s="16"/>
      <c r="J23" s="16"/>
      <c r="K23" s="16"/>
      <c r="L23" s="16"/>
      <c r="M23" s="16"/>
      <c r="N23" s="16"/>
    </row>
    <row r="24" spans="1:14" ht="27" thickTop="1" thickBot="1" x14ac:dyDescent="0.3">
      <c r="A24" s="9"/>
      <c r="B24" s="15" t="s">
        <v>24</v>
      </c>
      <c r="C24" s="16">
        <v>1220</v>
      </c>
      <c r="D24" s="16">
        <v>891</v>
      </c>
      <c r="E24" s="16">
        <v>980</v>
      </c>
      <c r="F24" s="16">
        <v>716</v>
      </c>
      <c r="G24" s="16">
        <v>862</v>
      </c>
      <c r="H24" s="16">
        <v>644</v>
      </c>
      <c r="I24" s="16">
        <v>921</v>
      </c>
      <c r="J24" s="16">
        <v>715</v>
      </c>
      <c r="K24" s="16">
        <v>911</v>
      </c>
      <c r="L24" s="16">
        <v>701</v>
      </c>
      <c r="M24" s="16">
        <v>845</v>
      </c>
      <c r="N24" s="16">
        <v>635</v>
      </c>
    </row>
    <row r="25" spans="1:14" ht="27" thickTop="1" thickBot="1" x14ac:dyDescent="0.3">
      <c r="A25" s="9"/>
      <c r="B25" s="15" t="s">
        <v>25</v>
      </c>
      <c r="C25" s="16">
        <v>1096</v>
      </c>
      <c r="D25" s="16">
        <v>711</v>
      </c>
      <c r="E25" s="16">
        <v>928</v>
      </c>
      <c r="F25" s="16">
        <v>597</v>
      </c>
      <c r="G25" s="16">
        <v>799</v>
      </c>
      <c r="H25" s="16">
        <v>495</v>
      </c>
      <c r="I25" s="16">
        <v>648</v>
      </c>
      <c r="J25" s="16">
        <v>421</v>
      </c>
      <c r="K25" s="16">
        <v>608</v>
      </c>
      <c r="L25" s="16">
        <v>378</v>
      </c>
      <c r="M25" s="16">
        <v>553</v>
      </c>
      <c r="N25" s="16">
        <v>337</v>
      </c>
    </row>
    <row r="26" spans="1:14" ht="27" thickTop="1" thickBot="1" x14ac:dyDescent="0.3">
      <c r="A26" s="9"/>
      <c r="B26" s="15" t="s">
        <v>26</v>
      </c>
      <c r="C26" s="16">
        <v>108</v>
      </c>
      <c r="D26" s="16">
        <v>73</v>
      </c>
      <c r="E26" s="16">
        <v>98</v>
      </c>
      <c r="F26" s="16">
        <v>71</v>
      </c>
      <c r="G26" s="16">
        <v>67</v>
      </c>
      <c r="H26" s="16">
        <v>47</v>
      </c>
      <c r="I26" s="16">
        <v>105</v>
      </c>
      <c r="J26" s="16">
        <v>78</v>
      </c>
      <c r="K26" s="16">
        <v>90</v>
      </c>
      <c r="L26" s="16">
        <v>71</v>
      </c>
      <c r="M26" s="16">
        <v>94</v>
      </c>
      <c r="N26" s="16">
        <v>78</v>
      </c>
    </row>
    <row r="27" spans="1:14" ht="27" thickTop="1" thickBot="1" x14ac:dyDescent="0.3">
      <c r="A27" s="9"/>
      <c r="B27" s="15" t="s">
        <v>27</v>
      </c>
      <c r="C27" s="16">
        <v>399</v>
      </c>
      <c r="D27" s="16">
        <v>175</v>
      </c>
      <c r="E27" s="16">
        <v>393</v>
      </c>
      <c r="F27" s="16">
        <v>102</v>
      </c>
      <c r="G27" s="16">
        <v>469</v>
      </c>
      <c r="H27" s="16">
        <v>142</v>
      </c>
      <c r="I27" s="16">
        <v>445</v>
      </c>
      <c r="J27" s="16">
        <v>130</v>
      </c>
      <c r="K27" s="16">
        <v>401</v>
      </c>
      <c r="L27" s="16">
        <v>133</v>
      </c>
      <c r="M27" s="16">
        <v>434</v>
      </c>
      <c r="N27" s="16">
        <v>158</v>
      </c>
    </row>
    <row r="28" spans="1:14" ht="27" thickTop="1" thickBot="1" x14ac:dyDescent="0.3">
      <c r="A28" s="9"/>
      <c r="B28" s="10" t="s">
        <v>17</v>
      </c>
      <c r="C28" s="11">
        <f t="shared" ref="C28:J28" si="1">SUM(C19:C27)</f>
        <v>7864</v>
      </c>
      <c r="D28" s="11">
        <f t="shared" si="1"/>
        <v>5661</v>
      </c>
      <c r="E28" s="11">
        <f t="shared" si="1"/>
        <v>6892</v>
      </c>
      <c r="F28" s="11">
        <f t="shared" si="1"/>
        <v>4960</v>
      </c>
      <c r="G28" s="11">
        <f t="shared" si="1"/>
        <v>6270</v>
      </c>
      <c r="H28" s="11">
        <f t="shared" si="1"/>
        <v>4444</v>
      </c>
      <c r="I28" s="11">
        <f t="shared" si="1"/>
        <v>6056</v>
      </c>
      <c r="J28" s="11">
        <f t="shared" si="1"/>
        <v>4403</v>
      </c>
      <c r="K28" s="11">
        <f>SUM(K19:K27)</f>
        <v>6279</v>
      </c>
      <c r="L28" s="11">
        <f>SUM(L19:L27)</f>
        <v>4649</v>
      </c>
      <c r="M28" s="11">
        <f>SUM(M19+M20+M21+M22+M24+M25+M26+M27)</f>
        <v>6420</v>
      </c>
      <c r="N28" s="11">
        <f>N19+N20+N21+N22+N24+N25+N26+N27</f>
        <v>4765</v>
      </c>
    </row>
    <row r="29" spans="1:14" ht="26.25" thickTop="1" x14ac:dyDescent="0.25">
      <c r="A29" s="9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4" ht="23.25" thickBot="1" x14ac:dyDescent="0.3">
      <c r="A30" s="17" t="s">
        <v>28</v>
      </c>
      <c r="B30" s="57" t="s">
        <v>29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4" ht="27" thickTop="1" thickBot="1" x14ac:dyDescent="0.3">
      <c r="A31" s="9"/>
      <c r="B31" s="58" t="s">
        <v>71</v>
      </c>
      <c r="C31" s="45" t="s">
        <v>59</v>
      </c>
      <c r="D31" s="46"/>
      <c r="E31" s="45" t="s">
        <v>63</v>
      </c>
      <c r="F31" s="46"/>
      <c r="G31" s="45" t="s">
        <v>64</v>
      </c>
      <c r="H31" s="46"/>
      <c r="I31" s="45" t="s">
        <v>69</v>
      </c>
      <c r="J31" s="46"/>
      <c r="K31" s="45" t="s">
        <v>75</v>
      </c>
      <c r="L31" s="46"/>
      <c r="M31" s="45" t="s">
        <v>76</v>
      </c>
      <c r="N31" s="46"/>
    </row>
    <row r="32" spans="1:14" ht="27" thickTop="1" thickBot="1" x14ac:dyDescent="0.3">
      <c r="A32" s="9"/>
      <c r="B32" s="59"/>
      <c r="C32" s="18" t="s">
        <v>11</v>
      </c>
      <c r="D32" s="18" t="s">
        <v>12</v>
      </c>
      <c r="E32" s="14" t="s">
        <v>11</v>
      </c>
      <c r="F32" s="14" t="s">
        <v>12</v>
      </c>
      <c r="G32" s="18" t="s">
        <v>11</v>
      </c>
      <c r="H32" s="18" t="s">
        <v>12</v>
      </c>
      <c r="I32" s="14" t="s">
        <v>11</v>
      </c>
      <c r="J32" s="14" t="s">
        <v>12</v>
      </c>
      <c r="K32" s="14" t="s">
        <v>11</v>
      </c>
      <c r="L32" s="14" t="s">
        <v>12</v>
      </c>
      <c r="M32" s="14" t="s">
        <v>11</v>
      </c>
      <c r="N32" s="14" t="s">
        <v>12</v>
      </c>
    </row>
    <row r="33" spans="1:14" ht="27" thickTop="1" thickBot="1" x14ac:dyDescent="0.3">
      <c r="A33" s="9"/>
      <c r="B33" s="15" t="s">
        <v>30</v>
      </c>
      <c r="C33" s="16">
        <v>4490</v>
      </c>
      <c r="D33" s="16">
        <v>3264</v>
      </c>
      <c r="E33" s="16">
        <v>3896</v>
      </c>
      <c r="F33" s="16">
        <v>2854</v>
      </c>
      <c r="G33" s="16">
        <v>3376</v>
      </c>
      <c r="H33" s="16">
        <v>2460</v>
      </c>
      <c r="I33" s="16">
        <v>3005</v>
      </c>
      <c r="J33" s="16">
        <v>2189</v>
      </c>
      <c r="K33" s="16">
        <v>2805</v>
      </c>
      <c r="L33" s="16">
        <v>2062</v>
      </c>
      <c r="M33" s="16">
        <v>2629</v>
      </c>
      <c r="N33" s="16">
        <v>1923</v>
      </c>
    </row>
    <row r="34" spans="1:14" ht="27" thickTop="1" thickBot="1" x14ac:dyDescent="0.3">
      <c r="A34" s="9"/>
      <c r="B34" s="15" t="s">
        <v>66</v>
      </c>
      <c r="C34" s="16">
        <v>2155</v>
      </c>
      <c r="D34" s="16">
        <v>1468</v>
      </c>
      <c r="E34" s="16">
        <v>1928</v>
      </c>
      <c r="F34" s="16">
        <v>1273</v>
      </c>
      <c r="G34" s="16">
        <v>1853</v>
      </c>
      <c r="H34" s="16">
        <v>1177</v>
      </c>
      <c r="I34" s="16">
        <v>2203</v>
      </c>
      <c r="J34" s="16">
        <v>1531</v>
      </c>
      <c r="K34" s="16">
        <v>2616</v>
      </c>
      <c r="L34" s="16">
        <v>1921</v>
      </c>
      <c r="M34" s="16">
        <v>2918</v>
      </c>
      <c r="N34" s="16">
        <v>2175</v>
      </c>
    </row>
    <row r="35" spans="1:14" ht="27" thickTop="1" thickBot="1" x14ac:dyDescent="0.3">
      <c r="A35" s="9"/>
      <c r="B35" s="15" t="s">
        <v>31</v>
      </c>
      <c r="C35" s="16">
        <v>472</v>
      </c>
      <c r="D35" s="16">
        <v>346</v>
      </c>
      <c r="E35" s="16">
        <v>470</v>
      </c>
      <c r="F35" s="16">
        <v>347</v>
      </c>
      <c r="G35" s="16">
        <v>423</v>
      </c>
      <c r="H35" s="16">
        <v>313</v>
      </c>
      <c r="I35" s="16">
        <v>361</v>
      </c>
      <c r="J35" s="16">
        <v>291</v>
      </c>
      <c r="K35" s="16">
        <v>341</v>
      </c>
      <c r="L35" s="16">
        <v>259</v>
      </c>
      <c r="M35" s="16">
        <v>371</v>
      </c>
      <c r="N35" s="16">
        <v>275</v>
      </c>
    </row>
    <row r="36" spans="1:14" ht="27" thickTop="1" thickBot="1" x14ac:dyDescent="0.3">
      <c r="A36" s="9"/>
      <c r="B36" s="15" t="s">
        <v>32</v>
      </c>
      <c r="C36" s="16">
        <v>747</v>
      </c>
      <c r="D36" s="16">
        <v>583</v>
      </c>
      <c r="E36" s="16">
        <v>598</v>
      </c>
      <c r="F36" s="16">
        <v>486</v>
      </c>
      <c r="G36" s="16">
        <v>618</v>
      </c>
      <c r="H36" s="16">
        <v>494</v>
      </c>
      <c r="I36" s="16">
        <v>487</v>
      </c>
      <c r="J36" s="16">
        <v>392</v>
      </c>
      <c r="K36" s="16">
        <v>517</v>
      </c>
      <c r="L36" s="16">
        <v>407</v>
      </c>
      <c r="M36" s="16">
        <v>502</v>
      </c>
      <c r="N36" s="16">
        <v>392</v>
      </c>
    </row>
    <row r="37" spans="1:14" ht="27" thickTop="1" thickBot="1" x14ac:dyDescent="0.3">
      <c r="A37" s="9"/>
      <c r="B37" s="10" t="s">
        <v>17</v>
      </c>
      <c r="C37" s="11">
        <f t="shared" ref="C37:J37" si="2">SUM(C33:C36)</f>
        <v>7864</v>
      </c>
      <c r="D37" s="11">
        <f t="shared" si="2"/>
        <v>5661</v>
      </c>
      <c r="E37" s="11">
        <f t="shared" si="2"/>
        <v>6892</v>
      </c>
      <c r="F37" s="11">
        <f t="shared" si="2"/>
        <v>4960</v>
      </c>
      <c r="G37" s="11">
        <f t="shared" si="2"/>
        <v>6270</v>
      </c>
      <c r="H37" s="11">
        <f t="shared" si="2"/>
        <v>4444</v>
      </c>
      <c r="I37" s="11">
        <f t="shared" si="2"/>
        <v>6056</v>
      </c>
      <c r="J37" s="11">
        <f t="shared" si="2"/>
        <v>4403</v>
      </c>
      <c r="K37" s="11">
        <v>6279</v>
      </c>
      <c r="L37" s="11">
        <v>4649</v>
      </c>
      <c r="M37" s="11">
        <f>SUM(M33:M36)</f>
        <v>6420</v>
      </c>
      <c r="N37" s="11">
        <f>SUM(N33:N36)</f>
        <v>4765</v>
      </c>
    </row>
    <row r="38" spans="1:14" ht="26.25" thickTop="1" x14ac:dyDescent="0.25">
      <c r="A38" s="9"/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0"/>
    </row>
    <row r="39" spans="1:14" ht="23.25" thickBot="1" x14ac:dyDescent="0.3">
      <c r="A39" s="17" t="s">
        <v>33</v>
      </c>
      <c r="B39" s="57" t="s">
        <v>81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4" ht="27" thickTop="1" thickBot="1" x14ac:dyDescent="0.3">
      <c r="A40" s="9"/>
      <c r="B40" s="65" t="s">
        <v>71</v>
      </c>
      <c r="C40" s="55">
        <v>2013</v>
      </c>
      <c r="D40" s="46"/>
      <c r="E40" s="55">
        <v>2014</v>
      </c>
      <c r="F40" s="46"/>
      <c r="G40" s="55">
        <v>2015</v>
      </c>
      <c r="H40" s="46"/>
      <c r="I40" s="55">
        <v>2016</v>
      </c>
      <c r="J40" s="46"/>
      <c r="K40" s="55">
        <v>2017</v>
      </c>
      <c r="L40" s="46"/>
      <c r="M40" s="55">
        <v>2018</v>
      </c>
      <c r="N40" s="46"/>
    </row>
    <row r="41" spans="1:14" ht="27" thickTop="1" thickBot="1" x14ac:dyDescent="0.3">
      <c r="A41" s="9"/>
      <c r="B41" s="66"/>
      <c r="C41" s="18" t="s">
        <v>34</v>
      </c>
      <c r="D41" s="18" t="s">
        <v>12</v>
      </c>
      <c r="E41" s="18" t="s">
        <v>34</v>
      </c>
      <c r="F41" s="14" t="s">
        <v>12</v>
      </c>
      <c r="G41" s="18" t="s">
        <v>34</v>
      </c>
      <c r="H41" s="18" t="s">
        <v>12</v>
      </c>
      <c r="I41" s="18" t="s">
        <v>34</v>
      </c>
      <c r="J41" s="14" t="s">
        <v>12</v>
      </c>
      <c r="K41" s="18" t="s">
        <v>34</v>
      </c>
      <c r="L41" s="14" t="s">
        <v>12</v>
      </c>
      <c r="M41" s="18" t="s">
        <v>34</v>
      </c>
      <c r="N41" s="14" t="s">
        <v>12</v>
      </c>
    </row>
    <row r="42" spans="1:14" ht="27" thickTop="1" thickBot="1" x14ac:dyDescent="0.3">
      <c r="A42" s="9"/>
      <c r="B42" s="15" t="s">
        <v>13</v>
      </c>
      <c r="C42" s="16">
        <v>246</v>
      </c>
      <c r="D42" s="16">
        <v>136</v>
      </c>
      <c r="E42" s="16">
        <v>233</v>
      </c>
      <c r="F42" s="16">
        <v>132</v>
      </c>
      <c r="G42" s="16">
        <v>107</v>
      </c>
      <c r="H42" s="16">
        <v>74</v>
      </c>
      <c r="I42" s="16">
        <v>211</v>
      </c>
      <c r="J42" s="16">
        <v>145</v>
      </c>
      <c r="K42" s="16">
        <v>174</v>
      </c>
      <c r="L42" s="16">
        <v>115</v>
      </c>
      <c r="M42" s="16">
        <v>169</v>
      </c>
      <c r="N42" s="16">
        <v>107</v>
      </c>
    </row>
    <row r="43" spans="1:14" ht="27" thickTop="1" thickBot="1" x14ac:dyDescent="0.3">
      <c r="A43" s="9"/>
      <c r="B43" s="15" t="s">
        <v>14</v>
      </c>
      <c r="C43" s="16">
        <v>299</v>
      </c>
      <c r="D43" s="16">
        <v>231</v>
      </c>
      <c r="E43" s="16">
        <v>307</v>
      </c>
      <c r="F43" s="16">
        <v>248</v>
      </c>
      <c r="G43" s="16">
        <v>264</v>
      </c>
      <c r="H43" s="16">
        <v>225</v>
      </c>
      <c r="I43" s="16">
        <v>325</v>
      </c>
      <c r="J43" s="16">
        <v>273</v>
      </c>
      <c r="K43" s="16">
        <v>236</v>
      </c>
      <c r="L43" s="16">
        <v>188</v>
      </c>
      <c r="M43" s="16">
        <v>155</v>
      </c>
      <c r="N43" s="16">
        <v>126</v>
      </c>
    </row>
    <row r="44" spans="1:14" ht="27" thickTop="1" thickBot="1" x14ac:dyDescent="0.3">
      <c r="A44" s="9"/>
      <c r="B44" s="15" t="s">
        <v>15</v>
      </c>
      <c r="C44" s="16">
        <v>708</v>
      </c>
      <c r="D44" s="16">
        <v>558</v>
      </c>
      <c r="E44" s="16">
        <v>973</v>
      </c>
      <c r="F44" s="16">
        <v>754</v>
      </c>
      <c r="G44" s="16">
        <v>1031</v>
      </c>
      <c r="H44" s="16">
        <v>798</v>
      </c>
      <c r="I44" s="16">
        <v>1013</v>
      </c>
      <c r="J44" s="16">
        <v>811</v>
      </c>
      <c r="K44" s="16">
        <v>753</v>
      </c>
      <c r="L44" s="16">
        <v>629</v>
      </c>
      <c r="M44" s="16">
        <v>658</v>
      </c>
      <c r="N44" s="16">
        <v>559</v>
      </c>
    </row>
    <row r="45" spans="1:14" ht="27" thickTop="1" thickBot="1" x14ac:dyDescent="0.3">
      <c r="A45" s="9"/>
      <c r="B45" s="15" t="s">
        <v>16</v>
      </c>
      <c r="C45" s="16">
        <v>19</v>
      </c>
      <c r="D45" s="16">
        <v>12</v>
      </c>
      <c r="E45" s="16">
        <v>41</v>
      </c>
      <c r="F45" s="16">
        <v>25</v>
      </c>
      <c r="G45" s="16">
        <v>31</v>
      </c>
      <c r="H45" s="16">
        <v>24</v>
      </c>
      <c r="I45" s="16">
        <v>27</v>
      </c>
      <c r="J45" s="16">
        <v>16</v>
      </c>
      <c r="K45" s="16">
        <v>24</v>
      </c>
      <c r="L45" s="16">
        <v>21</v>
      </c>
      <c r="M45" s="16">
        <v>10</v>
      </c>
      <c r="N45" s="16">
        <v>7</v>
      </c>
    </row>
    <row r="46" spans="1:14" ht="27" thickTop="1" thickBot="1" x14ac:dyDescent="0.3">
      <c r="A46" s="9"/>
      <c r="B46" s="10" t="s">
        <v>17</v>
      </c>
      <c r="C46" s="11">
        <f t="shared" ref="C46:J46" si="3">SUM(C42:C45)</f>
        <v>1272</v>
      </c>
      <c r="D46" s="11">
        <f t="shared" si="3"/>
        <v>937</v>
      </c>
      <c r="E46" s="11">
        <f t="shared" si="3"/>
        <v>1554</v>
      </c>
      <c r="F46" s="11">
        <f t="shared" si="3"/>
        <v>1159</v>
      </c>
      <c r="G46" s="11">
        <f t="shared" si="3"/>
        <v>1433</v>
      </c>
      <c r="H46" s="11">
        <f t="shared" si="3"/>
        <v>1121</v>
      </c>
      <c r="I46" s="11">
        <f t="shared" si="3"/>
        <v>1576</v>
      </c>
      <c r="J46" s="11">
        <f t="shared" si="3"/>
        <v>1245</v>
      </c>
      <c r="K46" s="11">
        <f>SUM(K42:K45)</f>
        <v>1187</v>
      </c>
      <c r="L46" s="11">
        <f>SUM(L42:L45)</f>
        <v>953</v>
      </c>
      <c r="M46" s="11">
        <f>SUM(M42:M45)</f>
        <v>992</v>
      </c>
      <c r="N46" s="11">
        <f>SUM(N42:N45)</f>
        <v>799</v>
      </c>
    </row>
    <row r="47" spans="1:14" ht="26.25" thickTop="1" x14ac:dyDescent="0.25">
      <c r="A47" s="9"/>
      <c r="B47" s="21"/>
      <c r="C47" s="22"/>
      <c r="D47" s="22"/>
      <c r="E47" s="22"/>
      <c r="F47" s="23"/>
      <c r="G47" s="23"/>
      <c r="H47" s="23"/>
      <c r="I47" s="23"/>
      <c r="J47" s="23"/>
      <c r="K47" s="23"/>
      <c r="L47" s="23"/>
    </row>
    <row r="48" spans="1:14" ht="23.25" thickBot="1" x14ac:dyDescent="0.3">
      <c r="A48" s="17" t="s">
        <v>35</v>
      </c>
      <c r="B48" s="57" t="s">
        <v>36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1:14" ht="27" thickTop="1" thickBot="1" x14ac:dyDescent="0.3">
      <c r="A49" s="9"/>
      <c r="B49" s="58" t="s">
        <v>71</v>
      </c>
      <c r="C49" s="55">
        <v>2013</v>
      </c>
      <c r="D49" s="46"/>
      <c r="E49" s="55">
        <v>2014</v>
      </c>
      <c r="F49" s="46"/>
      <c r="G49" s="55">
        <v>2015</v>
      </c>
      <c r="H49" s="46"/>
      <c r="I49" s="55">
        <v>2016</v>
      </c>
      <c r="J49" s="46"/>
      <c r="K49" s="55">
        <v>2017</v>
      </c>
      <c r="L49" s="46"/>
      <c r="M49" s="55">
        <v>2018</v>
      </c>
      <c r="N49" s="46"/>
    </row>
    <row r="50" spans="1:14" ht="27" thickTop="1" thickBot="1" x14ac:dyDescent="0.3">
      <c r="A50" s="9"/>
      <c r="B50" s="59"/>
      <c r="C50" s="18" t="s">
        <v>34</v>
      </c>
      <c r="D50" s="18" t="s">
        <v>12</v>
      </c>
      <c r="E50" s="18" t="s">
        <v>34</v>
      </c>
      <c r="F50" s="14" t="s">
        <v>12</v>
      </c>
      <c r="G50" s="18" t="s">
        <v>34</v>
      </c>
      <c r="H50" s="18" t="s">
        <v>12</v>
      </c>
      <c r="I50" s="18" t="s">
        <v>34</v>
      </c>
      <c r="J50" s="14" t="s">
        <v>12</v>
      </c>
      <c r="K50" s="18" t="s">
        <v>34</v>
      </c>
      <c r="L50" s="14" t="s">
        <v>12</v>
      </c>
      <c r="M50" s="18" t="s">
        <v>34</v>
      </c>
      <c r="N50" s="14" t="s">
        <v>12</v>
      </c>
    </row>
    <row r="51" spans="1:14" ht="27" thickTop="1" thickBot="1" x14ac:dyDescent="0.3">
      <c r="A51" s="9"/>
      <c r="B51" s="15" t="s">
        <v>30</v>
      </c>
      <c r="C51" s="16">
        <v>589</v>
      </c>
      <c r="D51" s="16">
        <v>474</v>
      </c>
      <c r="E51" s="16">
        <v>773</v>
      </c>
      <c r="F51" s="16">
        <v>607</v>
      </c>
      <c r="G51" s="16">
        <v>722</v>
      </c>
      <c r="H51" s="16">
        <v>562</v>
      </c>
      <c r="I51" s="16">
        <v>851</v>
      </c>
      <c r="J51" s="16">
        <v>676</v>
      </c>
      <c r="K51" s="16">
        <v>655</v>
      </c>
      <c r="L51" s="16">
        <v>532</v>
      </c>
      <c r="M51" s="16">
        <v>529</v>
      </c>
      <c r="N51" s="16">
        <v>432</v>
      </c>
    </row>
    <row r="52" spans="1:14" ht="27" thickTop="1" thickBot="1" x14ac:dyDescent="0.3">
      <c r="A52" s="9"/>
      <c r="B52" s="15" t="s">
        <v>66</v>
      </c>
      <c r="C52" s="16">
        <v>458</v>
      </c>
      <c r="D52" s="16">
        <v>301</v>
      </c>
      <c r="E52" s="16">
        <v>429</v>
      </c>
      <c r="F52" s="16">
        <v>293</v>
      </c>
      <c r="G52" s="16">
        <v>317</v>
      </c>
      <c r="H52" s="16">
        <v>249</v>
      </c>
      <c r="I52" s="16">
        <v>407</v>
      </c>
      <c r="J52" s="16">
        <v>308</v>
      </c>
      <c r="K52" s="16">
        <v>327</v>
      </c>
      <c r="L52" s="16">
        <v>252</v>
      </c>
      <c r="M52" s="16">
        <v>288</v>
      </c>
      <c r="N52" s="16">
        <v>214</v>
      </c>
    </row>
    <row r="53" spans="1:14" ht="27" thickTop="1" thickBot="1" x14ac:dyDescent="0.3">
      <c r="A53" s="9"/>
      <c r="B53" s="15" t="s">
        <v>31</v>
      </c>
      <c r="C53" s="16">
        <v>112</v>
      </c>
      <c r="D53" s="16">
        <v>87</v>
      </c>
      <c r="E53" s="16">
        <v>102</v>
      </c>
      <c r="F53" s="16">
        <v>80</v>
      </c>
      <c r="G53" s="16">
        <v>147</v>
      </c>
      <c r="H53" s="16">
        <v>113</v>
      </c>
      <c r="I53" s="16">
        <v>124</v>
      </c>
      <c r="J53" s="16">
        <v>97</v>
      </c>
      <c r="K53" s="16">
        <v>66</v>
      </c>
      <c r="L53" s="16">
        <v>51</v>
      </c>
      <c r="M53" s="16">
        <v>90</v>
      </c>
      <c r="N53" s="16">
        <v>74</v>
      </c>
    </row>
    <row r="54" spans="1:14" ht="27" thickTop="1" thickBot="1" x14ac:dyDescent="0.3">
      <c r="A54" s="9"/>
      <c r="B54" s="15" t="s">
        <v>32</v>
      </c>
      <c r="C54" s="16">
        <v>113</v>
      </c>
      <c r="D54" s="16">
        <v>75</v>
      </c>
      <c r="E54" s="16">
        <v>250</v>
      </c>
      <c r="F54" s="16">
        <v>179</v>
      </c>
      <c r="G54" s="16">
        <v>247</v>
      </c>
      <c r="H54" s="16">
        <v>197</v>
      </c>
      <c r="I54" s="16">
        <v>194</v>
      </c>
      <c r="J54" s="16">
        <v>164</v>
      </c>
      <c r="K54" s="16">
        <v>139</v>
      </c>
      <c r="L54" s="16">
        <v>118</v>
      </c>
      <c r="M54" s="16">
        <v>85</v>
      </c>
      <c r="N54" s="16">
        <v>79</v>
      </c>
    </row>
    <row r="55" spans="1:14" ht="27" thickTop="1" thickBot="1" x14ac:dyDescent="0.3">
      <c r="A55" s="9"/>
      <c r="B55" s="10" t="s">
        <v>17</v>
      </c>
      <c r="C55" s="11">
        <f t="shared" ref="C55:L55" si="4">SUM(C51:C54)</f>
        <v>1272</v>
      </c>
      <c r="D55" s="11">
        <f t="shared" si="4"/>
        <v>937</v>
      </c>
      <c r="E55" s="11">
        <f t="shared" si="4"/>
        <v>1554</v>
      </c>
      <c r="F55" s="11">
        <f t="shared" si="4"/>
        <v>1159</v>
      </c>
      <c r="G55" s="11">
        <f t="shared" si="4"/>
        <v>1433</v>
      </c>
      <c r="H55" s="11">
        <f t="shared" si="4"/>
        <v>1121</v>
      </c>
      <c r="I55" s="11">
        <f t="shared" si="4"/>
        <v>1576</v>
      </c>
      <c r="J55" s="11">
        <f t="shared" si="4"/>
        <v>1245</v>
      </c>
      <c r="K55" s="11">
        <f t="shared" si="4"/>
        <v>1187</v>
      </c>
      <c r="L55" s="11">
        <f t="shared" si="4"/>
        <v>953</v>
      </c>
      <c r="M55" s="11">
        <f>M54+M53+M52+M51</f>
        <v>992</v>
      </c>
      <c r="N55" s="11">
        <f>N54+N53+N52+N51</f>
        <v>799</v>
      </c>
    </row>
    <row r="56" spans="1:14" ht="26.25" thickTop="1" x14ac:dyDescent="0.25">
      <c r="A56" s="9"/>
      <c r="B56" s="12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4" ht="23.25" thickBot="1" x14ac:dyDescent="0.3">
      <c r="A57" s="17" t="s">
        <v>37</v>
      </c>
      <c r="B57" s="57" t="s">
        <v>38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</row>
    <row r="58" spans="1:14" ht="27" thickTop="1" thickBot="1" x14ac:dyDescent="0.3">
      <c r="A58" s="9"/>
      <c r="B58" s="58" t="s">
        <v>71</v>
      </c>
      <c r="C58" s="55">
        <v>2013</v>
      </c>
      <c r="D58" s="46"/>
      <c r="E58" s="55">
        <v>2014</v>
      </c>
      <c r="F58" s="46"/>
      <c r="G58" s="55">
        <v>2015</v>
      </c>
      <c r="H58" s="46"/>
      <c r="I58" s="55">
        <v>2016</v>
      </c>
      <c r="J58" s="46"/>
      <c r="K58" s="55">
        <v>2017</v>
      </c>
      <c r="L58" s="46"/>
      <c r="M58" s="55">
        <v>2018</v>
      </c>
      <c r="N58" s="46"/>
    </row>
    <row r="59" spans="1:14" ht="27" thickTop="1" thickBot="1" x14ac:dyDescent="0.3">
      <c r="A59" s="9"/>
      <c r="B59" s="59"/>
      <c r="C59" s="18" t="s">
        <v>34</v>
      </c>
      <c r="D59" s="18" t="s">
        <v>12</v>
      </c>
      <c r="E59" s="18" t="s">
        <v>34</v>
      </c>
      <c r="F59" s="14" t="s">
        <v>12</v>
      </c>
      <c r="G59" s="18" t="s">
        <v>34</v>
      </c>
      <c r="H59" s="18" t="s">
        <v>12</v>
      </c>
      <c r="I59" s="18" t="s">
        <v>34</v>
      </c>
      <c r="J59" s="14" t="s">
        <v>12</v>
      </c>
      <c r="K59" s="18" t="s">
        <v>34</v>
      </c>
      <c r="L59" s="14" t="s">
        <v>12</v>
      </c>
      <c r="M59" s="18" t="s">
        <v>34</v>
      </c>
      <c r="N59" s="14" t="s">
        <v>12</v>
      </c>
    </row>
    <row r="60" spans="1:14" ht="27" thickTop="1" thickBot="1" x14ac:dyDescent="0.3">
      <c r="A60" s="9"/>
      <c r="B60" s="15" t="s">
        <v>20</v>
      </c>
      <c r="C60" s="16">
        <v>284</v>
      </c>
      <c r="D60" s="16">
        <v>217</v>
      </c>
      <c r="E60" s="16">
        <v>279</v>
      </c>
      <c r="F60" s="16">
        <v>226</v>
      </c>
      <c r="G60" s="16">
        <v>246</v>
      </c>
      <c r="H60" s="16">
        <v>217</v>
      </c>
      <c r="I60" s="16">
        <v>312</v>
      </c>
      <c r="J60" s="16">
        <v>263</v>
      </c>
      <c r="K60" s="16">
        <v>214</v>
      </c>
      <c r="L60" s="16">
        <v>169</v>
      </c>
      <c r="M60" s="16">
        <v>138</v>
      </c>
      <c r="N60" s="16">
        <v>111</v>
      </c>
    </row>
    <row r="61" spans="1:14" ht="27" thickTop="1" thickBot="1" x14ac:dyDescent="0.3">
      <c r="A61" s="9"/>
      <c r="B61" s="15" t="s">
        <v>21</v>
      </c>
      <c r="C61" s="16">
        <v>199</v>
      </c>
      <c r="D61" s="16">
        <v>166</v>
      </c>
      <c r="E61" s="16">
        <v>250</v>
      </c>
      <c r="F61" s="16">
        <v>210</v>
      </c>
      <c r="G61" s="16">
        <v>242</v>
      </c>
      <c r="H61" s="16">
        <v>188</v>
      </c>
      <c r="I61" s="16">
        <v>312</v>
      </c>
      <c r="J61" s="16">
        <v>267</v>
      </c>
      <c r="K61" s="16">
        <v>264</v>
      </c>
      <c r="L61" s="16">
        <v>228</v>
      </c>
      <c r="M61" s="16">
        <v>270</v>
      </c>
      <c r="N61" s="16">
        <v>237</v>
      </c>
    </row>
    <row r="62" spans="1:14" ht="27" thickTop="1" thickBot="1" x14ac:dyDescent="0.3">
      <c r="A62" s="9"/>
      <c r="B62" s="15" t="s">
        <v>22</v>
      </c>
      <c r="C62" s="16">
        <v>312</v>
      </c>
      <c r="D62" s="16">
        <v>262</v>
      </c>
      <c r="E62" s="16">
        <v>336</v>
      </c>
      <c r="F62" s="16">
        <v>274</v>
      </c>
      <c r="G62" s="16">
        <v>409</v>
      </c>
      <c r="H62" s="16">
        <v>326</v>
      </c>
      <c r="I62" s="16">
        <v>421</v>
      </c>
      <c r="J62" s="16">
        <v>339</v>
      </c>
      <c r="K62" s="16">
        <v>300</v>
      </c>
      <c r="L62" s="16">
        <v>247</v>
      </c>
      <c r="M62" s="16">
        <v>240</v>
      </c>
      <c r="N62" s="16">
        <v>209</v>
      </c>
    </row>
    <row r="63" spans="1:14" ht="27" thickTop="1" thickBot="1" x14ac:dyDescent="0.3">
      <c r="A63" s="9"/>
      <c r="B63" s="15" t="s">
        <v>23</v>
      </c>
      <c r="C63" s="16">
        <v>8</v>
      </c>
      <c r="D63" s="16">
        <v>4</v>
      </c>
      <c r="E63" s="16">
        <v>21</v>
      </c>
      <c r="F63" s="16">
        <v>10</v>
      </c>
      <c r="G63" s="16">
        <v>1</v>
      </c>
      <c r="H63" s="16">
        <v>1</v>
      </c>
      <c r="I63" s="16"/>
      <c r="J63" s="16"/>
      <c r="K63" s="16"/>
      <c r="L63" s="16"/>
      <c r="M63" s="16"/>
      <c r="N63" s="16"/>
    </row>
    <row r="64" spans="1:14" ht="27" thickTop="1" thickBot="1" x14ac:dyDescent="0.3">
      <c r="A64" s="9"/>
      <c r="B64" s="15" t="s">
        <v>24</v>
      </c>
      <c r="C64" s="16">
        <v>144</v>
      </c>
      <c r="D64" s="16">
        <v>115</v>
      </c>
      <c r="E64" s="16">
        <v>267</v>
      </c>
      <c r="F64" s="16">
        <v>206</v>
      </c>
      <c r="G64" s="16">
        <v>277</v>
      </c>
      <c r="H64" s="16">
        <v>212</v>
      </c>
      <c r="I64" s="16">
        <v>201</v>
      </c>
      <c r="J64" s="16">
        <v>166</v>
      </c>
      <c r="K64" s="16">
        <v>182</v>
      </c>
      <c r="L64" s="16">
        <v>153</v>
      </c>
      <c r="M64" s="16">
        <v>142</v>
      </c>
      <c r="N64" s="16">
        <v>124</v>
      </c>
    </row>
    <row r="65" spans="1:15" ht="27" thickTop="1" thickBot="1" x14ac:dyDescent="0.3">
      <c r="A65" s="9"/>
      <c r="B65" s="15" t="s">
        <v>25</v>
      </c>
      <c r="C65" s="16">
        <v>240</v>
      </c>
      <c r="D65" s="16">
        <v>154</v>
      </c>
      <c r="E65" s="16">
        <v>275</v>
      </c>
      <c r="F65" s="16">
        <v>181</v>
      </c>
      <c r="G65" s="16">
        <v>196</v>
      </c>
      <c r="H65" s="16">
        <v>140</v>
      </c>
      <c r="I65" s="16">
        <v>215</v>
      </c>
      <c r="J65" s="16">
        <v>151</v>
      </c>
      <c r="K65" s="16">
        <v>147</v>
      </c>
      <c r="L65" s="16">
        <v>116</v>
      </c>
      <c r="M65" s="16">
        <v>126</v>
      </c>
      <c r="N65" s="16">
        <v>88</v>
      </c>
    </row>
    <row r="66" spans="1:15" ht="27" thickTop="1" thickBot="1" x14ac:dyDescent="0.3">
      <c r="A66" s="9"/>
      <c r="B66" s="15" t="s">
        <v>26</v>
      </c>
      <c r="C66" s="16">
        <v>11</v>
      </c>
      <c r="D66" s="16">
        <v>8</v>
      </c>
      <c r="E66" s="16">
        <v>20</v>
      </c>
      <c r="F66" s="16">
        <v>15</v>
      </c>
      <c r="G66" s="16">
        <v>30</v>
      </c>
      <c r="H66" s="16">
        <v>23</v>
      </c>
      <c r="I66" s="16">
        <v>27</v>
      </c>
      <c r="J66" s="16">
        <v>16</v>
      </c>
      <c r="K66" s="16">
        <v>24</v>
      </c>
      <c r="L66" s="16">
        <v>21</v>
      </c>
      <c r="M66" s="16">
        <v>10</v>
      </c>
      <c r="N66" s="16">
        <v>7</v>
      </c>
    </row>
    <row r="67" spans="1:15" ht="27" thickTop="1" thickBot="1" x14ac:dyDescent="0.3">
      <c r="A67" s="9"/>
      <c r="B67" s="15" t="s">
        <v>27</v>
      </c>
      <c r="C67" s="16">
        <v>74</v>
      </c>
      <c r="D67" s="16">
        <v>11</v>
      </c>
      <c r="E67" s="16">
        <v>106</v>
      </c>
      <c r="F67" s="16">
        <v>37</v>
      </c>
      <c r="G67" s="16">
        <v>32</v>
      </c>
      <c r="H67" s="16">
        <v>14</v>
      </c>
      <c r="I67" s="16">
        <v>88</v>
      </c>
      <c r="J67" s="16">
        <v>43</v>
      </c>
      <c r="K67" s="16">
        <v>56</v>
      </c>
      <c r="L67" s="16">
        <v>19</v>
      </c>
      <c r="M67" s="16">
        <v>66</v>
      </c>
      <c r="N67" s="16">
        <v>23</v>
      </c>
    </row>
    <row r="68" spans="1:15" ht="27" thickTop="1" thickBot="1" x14ac:dyDescent="0.3">
      <c r="A68" s="9"/>
      <c r="B68" s="10" t="s">
        <v>17</v>
      </c>
      <c r="C68" s="11">
        <f t="shared" ref="C68:J68" si="5">SUM(C60:C67)</f>
        <v>1272</v>
      </c>
      <c r="D68" s="11">
        <f t="shared" si="5"/>
        <v>937</v>
      </c>
      <c r="E68" s="11">
        <f t="shared" si="5"/>
        <v>1554</v>
      </c>
      <c r="F68" s="11">
        <f t="shared" si="5"/>
        <v>1159</v>
      </c>
      <c r="G68" s="11">
        <f t="shared" si="5"/>
        <v>1433</v>
      </c>
      <c r="H68" s="11">
        <f t="shared" si="5"/>
        <v>1121</v>
      </c>
      <c r="I68" s="11">
        <f t="shared" si="5"/>
        <v>1576</v>
      </c>
      <c r="J68" s="11">
        <f t="shared" si="5"/>
        <v>1245</v>
      </c>
      <c r="K68" s="11">
        <f>SUM(K60:K67)</f>
        <v>1187</v>
      </c>
      <c r="L68" s="11">
        <f>SUM(L60:L67)</f>
        <v>953</v>
      </c>
      <c r="M68" s="11">
        <f>M67+M66+M65+M64+M62+M61+M60</f>
        <v>992</v>
      </c>
      <c r="N68" s="11">
        <f>N67+N66+N65+N64+N62+N61+N60</f>
        <v>799</v>
      </c>
    </row>
    <row r="69" spans="1:15" ht="26.25" thickTop="1" x14ac:dyDescent="0.25">
      <c r="A69" s="9"/>
      <c r="B69" s="12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5" ht="26.25" thickBot="1" x14ac:dyDescent="0.3">
      <c r="A70" s="17" t="s">
        <v>39</v>
      </c>
      <c r="B70" s="57" t="s">
        <v>40</v>
      </c>
      <c r="C70" s="57"/>
      <c r="D70" s="57"/>
      <c r="E70" s="57"/>
      <c r="F70" s="57"/>
      <c r="G70" s="57"/>
      <c r="H70" s="22"/>
      <c r="I70" s="4"/>
      <c r="J70" s="4"/>
      <c r="K70" s="4"/>
      <c r="L70" s="4"/>
    </row>
    <row r="71" spans="1:15" ht="27" thickTop="1" thickBot="1" x14ac:dyDescent="0.3">
      <c r="A71" s="5"/>
      <c r="B71" s="61" t="s">
        <v>71</v>
      </c>
      <c r="C71" s="61" t="s">
        <v>7</v>
      </c>
      <c r="D71" s="61" t="s">
        <v>59</v>
      </c>
      <c r="E71" s="61" t="s">
        <v>63</v>
      </c>
      <c r="F71" s="61" t="s">
        <v>64</v>
      </c>
      <c r="G71" s="53" t="s">
        <v>69</v>
      </c>
      <c r="H71" s="54"/>
      <c r="I71" s="54"/>
      <c r="J71" s="53" t="s">
        <v>75</v>
      </c>
      <c r="K71" s="54"/>
      <c r="L71" s="54"/>
      <c r="M71" s="53" t="s">
        <v>76</v>
      </c>
      <c r="N71" s="54"/>
      <c r="O71" s="54"/>
    </row>
    <row r="72" spans="1:15" ht="27" thickTop="1" thickBot="1" x14ac:dyDescent="0.3">
      <c r="A72" s="5"/>
      <c r="B72" s="62"/>
      <c r="C72" s="63"/>
      <c r="D72" s="63"/>
      <c r="E72" s="63"/>
      <c r="F72" s="63"/>
      <c r="G72" s="40" t="s">
        <v>72</v>
      </c>
      <c r="H72" s="40" t="s">
        <v>73</v>
      </c>
      <c r="I72" s="40" t="s">
        <v>74</v>
      </c>
      <c r="J72" s="40" t="s">
        <v>72</v>
      </c>
      <c r="K72" s="40" t="s">
        <v>73</v>
      </c>
      <c r="L72" s="40" t="s">
        <v>74</v>
      </c>
      <c r="M72" s="40" t="s">
        <v>72</v>
      </c>
      <c r="N72" s="40" t="s">
        <v>73</v>
      </c>
      <c r="O72" s="40" t="s">
        <v>74</v>
      </c>
    </row>
    <row r="73" spans="1:15" ht="27" thickTop="1" thickBot="1" x14ac:dyDescent="0.3">
      <c r="A73" s="9"/>
      <c r="B73" s="15" t="s">
        <v>41</v>
      </c>
      <c r="C73" s="27">
        <v>1</v>
      </c>
      <c r="D73" s="27">
        <v>1</v>
      </c>
      <c r="E73" s="27">
        <v>1</v>
      </c>
      <c r="F73" s="27">
        <v>1</v>
      </c>
      <c r="G73" s="50">
        <v>1</v>
      </c>
      <c r="H73" s="51"/>
      <c r="I73" s="52"/>
      <c r="J73" s="50">
        <v>1</v>
      </c>
      <c r="K73" s="51"/>
      <c r="L73" s="52"/>
      <c r="M73" s="32">
        <v>1</v>
      </c>
      <c r="N73" s="32"/>
      <c r="O73" s="32">
        <v>1</v>
      </c>
    </row>
    <row r="74" spans="1:15" ht="27" thickTop="1" thickBot="1" x14ac:dyDescent="0.3">
      <c r="A74" s="9"/>
      <c r="B74" s="15" t="s">
        <v>42</v>
      </c>
      <c r="C74" s="27">
        <v>1</v>
      </c>
      <c r="D74" s="27">
        <v>1</v>
      </c>
      <c r="E74" s="27">
        <v>1</v>
      </c>
      <c r="F74" s="27">
        <v>1</v>
      </c>
      <c r="G74" s="32">
        <v>1</v>
      </c>
      <c r="H74" s="32">
        <v>3</v>
      </c>
      <c r="I74" s="32">
        <f>SUM(G74:H74)</f>
        <v>4</v>
      </c>
      <c r="J74" s="32">
        <v>1</v>
      </c>
      <c r="K74" s="32">
        <v>3</v>
      </c>
      <c r="L74" s="32">
        <v>4</v>
      </c>
      <c r="M74" s="32">
        <v>1</v>
      </c>
      <c r="N74" s="32">
        <v>2</v>
      </c>
      <c r="O74" s="32">
        <v>3</v>
      </c>
    </row>
    <row r="75" spans="1:15" ht="27" thickTop="1" thickBot="1" x14ac:dyDescent="0.3">
      <c r="A75" s="9"/>
      <c r="B75" s="15" t="s">
        <v>43</v>
      </c>
      <c r="C75" s="27">
        <v>1727</v>
      </c>
      <c r="D75" s="27">
        <v>1747</v>
      </c>
      <c r="E75" s="27">
        <v>1590</v>
      </c>
      <c r="F75" s="27">
        <v>1716</v>
      </c>
      <c r="G75" s="32">
        <v>1608</v>
      </c>
      <c r="H75" s="32">
        <v>387</v>
      </c>
      <c r="I75" s="32">
        <f>SUM(G75:H75)</f>
        <v>1995</v>
      </c>
      <c r="J75" s="32">
        <v>1672</v>
      </c>
      <c r="K75" s="32">
        <v>684</v>
      </c>
      <c r="L75" s="32">
        <f>SUM(J75:K75)</f>
        <v>2356</v>
      </c>
      <c r="M75" s="32">
        <v>1923</v>
      </c>
      <c r="N75" s="32">
        <v>271</v>
      </c>
      <c r="O75" s="32">
        <f>N75+M75</f>
        <v>2194</v>
      </c>
    </row>
    <row r="76" spans="1:15" ht="27" thickTop="1" thickBot="1" x14ac:dyDescent="0.3">
      <c r="A76" s="9"/>
      <c r="B76" s="15" t="s">
        <v>60</v>
      </c>
      <c r="C76" s="27">
        <v>20.6</v>
      </c>
      <c r="D76" s="27">
        <v>22.8</v>
      </c>
      <c r="E76" s="27">
        <v>23.5</v>
      </c>
      <c r="F76" s="27">
        <v>29.1</v>
      </c>
      <c r="G76" s="47">
        <v>35.200000000000003</v>
      </c>
      <c r="H76" s="48"/>
      <c r="I76" s="49"/>
      <c r="J76" s="47">
        <v>39</v>
      </c>
      <c r="K76" s="48"/>
      <c r="L76" s="49"/>
      <c r="M76" s="47">
        <v>35.6</v>
      </c>
      <c r="N76" s="48"/>
      <c r="O76" s="49"/>
    </row>
    <row r="77" spans="1:15" ht="26.25" thickTop="1" x14ac:dyDescent="0.25">
      <c r="A77" s="9"/>
      <c r="B77" s="12"/>
      <c r="C77" s="4"/>
      <c r="D77" s="4"/>
      <c r="E77" s="4"/>
      <c r="F77" s="4"/>
      <c r="G77" s="4"/>
      <c r="I77" s="28"/>
      <c r="J77" s="28"/>
      <c r="K77" s="29"/>
      <c r="L77" s="29"/>
    </row>
    <row r="78" spans="1:15" ht="23.25" thickBot="1" x14ac:dyDescent="0.3">
      <c r="A78" s="17" t="s">
        <v>44</v>
      </c>
      <c r="B78" s="57" t="s">
        <v>45</v>
      </c>
      <c r="C78" s="57"/>
      <c r="D78" s="57"/>
      <c r="E78" s="57"/>
      <c r="F78" s="57"/>
      <c r="G78" s="57"/>
      <c r="I78" s="28"/>
      <c r="J78" s="28"/>
      <c r="K78" s="29"/>
      <c r="L78" s="29"/>
    </row>
    <row r="79" spans="1:15" ht="27" thickTop="1" thickBot="1" x14ac:dyDescent="0.6">
      <c r="A79" s="9"/>
      <c r="B79" s="25" t="s">
        <v>6</v>
      </c>
      <c r="C79" s="26" t="s">
        <v>7</v>
      </c>
      <c r="D79" s="26" t="s">
        <v>59</v>
      </c>
      <c r="E79" s="26" t="s">
        <v>63</v>
      </c>
      <c r="F79" s="26" t="s">
        <v>64</v>
      </c>
      <c r="G79" s="26" t="s">
        <v>69</v>
      </c>
      <c r="H79" s="26" t="s">
        <v>75</v>
      </c>
      <c r="I79" s="26" t="s">
        <v>76</v>
      </c>
      <c r="J79" s="29"/>
      <c r="K79" s="29"/>
      <c r="L79" s="1"/>
    </row>
    <row r="80" spans="1:15" ht="27" thickTop="1" thickBot="1" x14ac:dyDescent="0.3">
      <c r="A80" s="9"/>
      <c r="B80" s="15" t="s">
        <v>46</v>
      </c>
      <c r="C80" s="27">
        <v>2</v>
      </c>
      <c r="D80" s="27">
        <v>2</v>
      </c>
      <c r="E80" s="27">
        <v>2</v>
      </c>
      <c r="F80" s="27">
        <v>2</v>
      </c>
      <c r="G80" s="27">
        <v>2</v>
      </c>
      <c r="H80" s="27">
        <v>2</v>
      </c>
      <c r="I80" s="27">
        <v>2</v>
      </c>
      <c r="J80" s="29"/>
      <c r="K80" s="29"/>
      <c r="L80" s="1"/>
    </row>
    <row r="81" spans="1:14" ht="27" thickTop="1" thickBot="1" x14ac:dyDescent="0.3">
      <c r="A81" s="9"/>
      <c r="B81" s="15" t="s">
        <v>47</v>
      </c>
      <c r="C81" s="27">
        <v>1779</v>
      </c>
      <c r="D81" s="27">
        <v>1798</v>
      </c>
      <c r="E81" s="27">
        <v>1623</v>
      </c>
      <c r="F81" s="27">
        <v>1568</v>
      </c>
      <c r="G81" s="27">
        <v>1451</v>
      </c>
      <c r="H81" s="27">
        <v>1388</v>
      </c>
      <c r="I81" s="27">
        <v>1355</v>
      </c>
      <c r="J81" s="29"/>
      <c r="K81" s="29"/>
      <c r="L81" s="1"/>
    </row>
    <row r="82" spans="1:14" ht="26.25" thickTop="1" x14ac:dyDescent="0.25">
      <c r="A82" s="9"/>
      <c r="B82" s="12"/>
      <c r="C82" s="4"/>
      <c r="D82" s="4"/>
      <c r="E82" s="4"/>
      <c r="F82" s="4"/>
      <c r="G82" s="4"/>
      <c r="H82" s="4"/>
      <c r="I82" s="28"/>
      <c r="J82" s="28"/>
      <c r="K82" s="29"/>
      <c r="L82" s="29"/>
    </row>
    <row r="83" spans="1:14" ht="23.25" thickBot="1" x14ac:dyDescent="0.3">
      <c r="A83" s="17" t="s">
        <v>48</v>
      </c>
      <c r="B83" s="57" t="s">
        <v>67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</row>
    <row r="84" spans="1:14" ht="27" thickTop="1" thickBot="1" x14ac:dyDescent="0.3">
      <c r="A84" s="9"/>
      <c r="B84" s="58" t="s">
        <v>71</v>
      </c>
      <c r="C84" s="45" t="s">
        <v>59</v>
      </c>
      <c r="D84" s="46"/>
      <c r="E84" s="45" t="s">
        <v>63</v>
      </c>
      <c r="F84" s="46"/>
      <c r="G84" s="45" t="s">
        <v>64</v>
      </c>
      <c r="H84" s="46"/>
      <c r="I84" s="45" t="s">
        <v>69</v>
      </c>
      <c r="J84" s="46"/>
      <c r="K84" s="45" t="s">
        <v>75</v>
      </c>
      <c r="L84" s="46"/>
      <c r="M84" s="45" t="s">
        <v>76</v>
      </c>
      <c r="N84" s="46"/>
    </row>
    <row r="85" spans="1:14" ht="27" thickTop="1" thickBot="1" x14ac:dyDescent="0.3">
      <c r="A85" s="9"/>
      <c r="B85" s="59"/>
      <c r="C85" s="14" t="s">
        <v>61</v>
      </c>
      <c r="D85" s="14" t="s">
        <v>12</v>
      </c>
      <c r="E85" s="14" t="s">
        <v>61</v>
      </c>
      <c r="F85" s="14" t="s">
        <v>12</v>
      </c>
      <c r="G85" s="14" t="s">
        <v>61</v>
      </c>
      <c r="H85" s="14" t="s">
        <v>12</v>
      </c>
      <c r="I85" s="14" t="s">
        <v>61</v>
      </c>
      <c r="J85" s="14" t="s">
        <v>12</v>
      </c>
      <c r="K85" s="14" t="s">
        <v>61</v>
      </c>
      <c r="L85" s="14" t="s">
        <v>12</v>
      </c>
      <c r="M85" s="14" t="s">
        <v>61</v>
      </c>
      <c r="N85" s="42" t="s">
        <v>12</v>
      </c>
    </row>
    <row r="86" spans="1:14" ht="27" thickTop="1" thickBot="1" x14ac:dyDescent="0.3">
      <c r="A86" s="9"/>
      <c r="B86" s="30" t="s">
        <v>49</v>
      </c>
      <c r="C86" s="31">
        <v>5</v>
      </c>
      <c r="D86" s="31">
        <v>1</v>
      </c>
      <c r="E86" s="31">
        <v>3</v>
      </c>
      <c r="F86" s="31">
        <v>1</v>
      </c>
      <c r="G86" s="31">
        <v>4</v>
      </c>
      <c r="H86" s="31">
        <v>1</v>
      </c>
      <c r="I86" s="31">
        <v>4</v>
      </c>
      <c r="J86" s="31">
        <v>1</v>
      </c>
      <c r="K86" s="31">
        <v>3</v>
      </c>
      <c r="L86" s="31">
        <v>1</v>
      </c>
      <c r="M86" s="31">
        <v>3</v>
      </c>
      <c r="N86" s="43">
        <v>2</v>
      </c>
    </row>
    <row r="87" spans="1:14" ht="27" thickTop="1" thickBot="1" x14ac:dyDescent="0.3">
      <c r="A87" s="9"/>
      <c r="B87" s="30" t="s">
        <v>50</v>
      </c>
      <c r="C87" s="31">
        <v>14</v>
      </c>
      <c r="D87" s="31">
        <v>4</v>
      </c>
      <c r="E87" s="31">
        <v>8</v>
      </c>
      <c r="F87" s="31">
        <v>3</v>
      </c>
      <c r="G87" s="31">
        <v>9</v>
      </c>
      <c r="H87" s="31">
        <v>3</v>
      </c>
      <c r="I87" s="31">
        <v>6</v>
      </c>
      <c r="J87" s="31">
        <v>1</v>
      </c>
      <c r="K87" s="31">
        <v>7</v>
      </c>
      <c r="L87" s="31">
        <v>3</v>
      </c>
      <c r="M87" s="31">
        <v>6</v>
      </c>
      <c r="N87" s="43">
        <v>2</v>
      </c>
    </row>
    <row r="88" spans="1:14" ht="27" thickTop="1" thickBot="1" x14ac:dyDescent="0.3">
      <c r="A88" s="9"/>
      <c r="B88" s="30" t="s">
        <v>51</v>
      </c>
      <c r="C88" s="31">
        <v>61</v>
      </c>
      <c r="D88" s="31">
        <v>24</v>
      </c>
      <c r="E88" s="31">
        <v>64</v>
      </c>
      <c r="F88" s="31">
        <v>28</v>
      </c>
      <c r="G88" s="31">
        <v>78</v>
      </c>
      <c r="H88" s="31">
        <v>27</v>
      </c>
      <c r="I88" s="31">
        <v>70</v>
      </c>
      <c r="J88" s="31">
        <v>22</v>
      </c>
      <c r="K88" s="31">
        <v>73</v>
      </c>
      <c r="L88" s="31">
        <v>32</v>
      </c>
      <c r="M88" s="31">
        <v>85</v>
      </c>
      <c r="N88" s="43">
        <v>43</v>
      </c>
    </row>
    <row r="89" spans="1:14" ht="27" thickTop="1" thickBot="1" x14ac:dyDescent="0.3">
      <c r="A89" s="9"/>
      <c r="B89" s="30" t="s">
        <v>62</v>
      </c>
      <c r="C89" s="31">
        <v>144</v>
      </c>
      <c r="D89" s="31">
        <v>92</v>
      </c>
      <c r="E89" s="31">
        <v>123</v>
      </c>
      <c r="F89" s="31">
        <v>81</v>
      </c>
      <c r="G89" s="31">
        <v>128</v>
      </c>
      <c r="H89" s="31">
        <v>93</v>
      </c>
      <c r="I89" s="31">
        <v>114</v>
      </c>
      <c r="J89" s="31">
        <v>80</v>
      </c>
      <c r="K89" s="31">
        <v>94</v>
      </c>
      <c r="L89" s="31">
        <v>64</v>
      </c>
      <c r="M89" s="31">
        <v>69</v>
      </c>
      <c r="N89" s="43">
        <v>40</v>
      </c>
    </row>
    <row r="90" spans="1:14" ht="27" thickTop="1" thickBot="1" x14ac:dyDescent="0.3">
      <c r="A90" s="9"/>
      <c r="B90" s="41" t="s">
        <v>77</v>
      </c>
      <c r="C90" s="31">
        <v>51.5</v>
      </c>
      <c r="D90" s="31">
        <v>40</v>
      </c>
      <c r="E90" s="31">
        <v>21.5</v>
      </c>
      <c r="F90" s="31">
        <v>17</v>
      </c>
      <c r="G90" s="31">
        <v>32</v>
      </c>
      <c r="H90" s="31">
        <v>15</v>
      </c>
      <c r="I90" s="31">
        <v>41</v>
      </c>
      <c r="J90" s="31">
        <v>19</v>
      </c>
      <c r="K90" s="31"/>
      <c r="L90" s="31"/>
      <c r="M90" s="31"/>
      <c r="N90" s="43"/>
    </row>
    <row r="91" spans="1:14" ht="27" thickTop="1" thickBot="1" x14ac:dyDescent="0.3">
      <c r="A91" s="9"/>
      <c r="B91" s="33" t="s">
        <v>78</v>
      </c>
      <c r="C91" s="34"/>
      <c r="D91" s="34"/>
      <c r="E91" s="31"/>
      <c r="F91" s="31"/>
      <c r="G91" s="31"/>
      <c r="H91" s="31"/>
      <c r="I91" s="31"/>
      <c r="J91" s="31"/>
      <c r="K91" s="31">
        <v>22</v>
      </c>
      <c r="L91" s="31">
        <v>8</v>
      </c>
      <c r="M91" s="31">
        <v>35</v>
      </c>
      <c r="N91" s="43">
        <v>24</v>
      </c>
    </row>
    <row r="92" spans="1:14" ht="27" thickTop="1" thickBot="1" x14ac:dyDescent="0.3">
      <c r="A92" s="9"/>
      <c r="B92" s="33" t="s">
        <v>79</v>
      </c>
      <c r="C92" s="34"/>
      <c r="D92" s="34"/>
      <c r="E92" s="31"/>
      <c r="F92" s="31"/>
      <c r="G92" s="31"/>
      <c r="H92" s="31"/>
      <c r="I92" s="31"/>
      <c r="J92" s="31"/>
      <c r="K92" s="31">
        <v>18</v>
      </c>
      <c r="L92" s="31">
        <v>12</v>
      </c>
      <c r="M92" s="31">
        <v>16</v>
      </c>
      <c r="N92" s="43">
        <v>12</v>
      </c>
    </row>
    <row r="93" spans="1:14" ht="27" thickTop="1" thickBot="1" x14ac:dyDescent="0.3">
      <c r="A93" s="9"/>
      <c r="B93" s="30" t="s">
        <v>52</v>
      </c>
      <c r="C93" s="31">
        <v>52</v>
      </c>
      <c r="D93" s="31">
        <v>23</v>
      </c>
      <c r="E93" s="31">
        <v>52</v>
      </c>
      <c r="F93" s="31">
        <v>23</v>
      </c>
      <c r="G93" s="31">
        <v>62</v>
      </c>
      <c r="H93" s="31">
        <v>28</v>
      </c>
      <c r="I93" s="31">
        <v>62</v>
      </c>
      <c r="J93" s="31">
        <v>33</v>
      </c>
      <c r="K93" s="31">
        <v>61</v>
      </c>
      <c r="L93" s="31">
        <v>26</v>
      </c>
      <c r="M93" s="31">
        <v>54</v>
      </c>
      <c r="N93" s="43">
        <v>28</v>
      </c>
    </row>
    <row r="94" spans="1:14" ht="27" thickTop="1" thickBot="1" x14ac:dyDescent="0.3">
      <c r="A94" s="9"/>
      <c r="B94" s="30" t="s">
        <v>65</v>
      </c>
      <c r="C94" s="31"/>
      <c r="D94" s="31"/>
      <c r="E94" s="31"/>
      <c r="F94" s="31"/>
      <c r="G94" s="31">
        <v>4</v>
      </c>
      <c r="H94" s="31">
        <v>2</v>
      </c>
      <c r="I94" s="31">
        <v>12</v>
      </c>
      <c r="J94" s="31">
        <v>3</v>
      </c>
      <c r="K94" s="31">
        <v>12</v>
      </c>
      <c r="L94" s="31">
        <v>3</v>
      </c>
      <c r="M94" s="31">
        <v>16</v>
      </c>
      <c r="N94" s="43">
        <v>3</v>
      </c>
    </row>
    <row r="95" spans="1:14" ht="27" thickTop="1" thickBot="1" x14ac:dyDescent="0.3">
      <c r="A95" s="9"/>
      <c r="B95" s="30" t="s">
        <v>53</v>
      </c>
      <c r="C95" s="32">
        <v>51</v>
      </c>
      <c r="D95" s="32">
        <v>29</v>
      </c>
      <c r="E95" s="31">
        <v>63</v>
      </c>
      <c r="F95" s="31">
        <v>38</v>
      </c>
      <c r="G95" s="31">
        <v>11</v>
      </c>
      <c r="H95" s="31">
        <v>7</v>
      </c>
      <c r="I95" s="31">
        <v>5.5</v>
      </c>
      <c r="J95" s="31">
        <v>3.5</v>
      </c>
      <c r="K95" s="31">
        <v>0</v>
      </c>
      <c r="L95" s="31">
        <v>0</v>
      </c>
      <c r="M95" s="31">
        <v>0</v>
      </c>
      <c r="N95" s="43">
        <v>0</v>
      </c>
    </row>
    <row r="96" spans="1:14" ht="27" thickTop="1" thickBot="1" x14ac:dyDescent="0.3">
      <c r="A96" s="9"/>
      <c r="B96" s="33" t="s">
        <v>54</v>
      </c>
      <c r="C96" s="34">
        <v>61</v>
      </c>
      <c r="D96" s="34">
        <v>36</v>
      </c>
      <c r="E96" s="31">
        <v>54</v>
      </c>
      <c r="F96" s="31">
        <v>35</v>
      </c>
      <c r="G96" s="31">
        <v>51</v>
      </c>
      <c r="H96" s="31">
        <v>36</v>
      </c>
      <c r="I96" s="31">
        <v>48</v>
      </c>
      <c r="J96" s="31">
        <v>34</v>
      </c>
      <c r="K96" s="31">
        <v>32</v>
      </c>
      <c r="L96" s="31">
        <v>19</v>
      </c>
      <c r="M96" s="31">
        <v>35</v>
      </c>
      <c r="N96" s="43">
        <v>21</v>
      </c>
    </row>
    <row r="97" spans="1:14" ht="27" thickTop="1" thickBot="1" x14ac:dyDescent="0.3">
      <c r="A97" s="9"/>
      <c r="B97" s="30" t="s">
        <v>55</v>
      </c>
      <c r="C97" s="35">
        <v>20</v>
      </c>
      <c r="D97" s="35">
        <v>4</v>
      </c>
      <c r="E97" s="31">
        <v>22</v>
      </c>
      <c r="F97" s="31">
        <v>4</v>
      </c>
      <c r="G97" s="31">
        <v>17</v>
      </c>
      <c r="H97" s="31">
        <v>5</v>
      </c>
      <c r="I97" s="31">
        <v>20</v>
      </c>
      <c r="J97" s="31">
        <v>6</v>
      </c>
      <c r="K97" s="31">
        <v>41</v>
      </c>
      <c r="L97" s="31">
        <v>20</v>
      </c>
      <c r="M97" s="31">
        <v>42</v>
      </c>
      <c r="N97" s="43">
        <v>22</v>
      </c>
    </row>
    <row r="98" spans="1:14" ht="27" thickTop="1" thickBot="1" x14ac:dyDescent="0.3">
      <c r="A98" s="9"/>
      <c r="B98" s="10" t="s">
        <v>17</v>
      </c>
      <c r="C98" s="36">
        <f t="shared" ref="C98:N98" si="6">SUM(C86:C97)</f>
        <v>459.5</v>
      </c>
      <c r="D98" s="36">
        <f t="shared" si="6"/>
        <v>253</v>
      </c>
      <c r="E98" s="36">
        <f t="shared" si="6"/>
        <v>410.5</v>
      </c>
      <c r="F98" s="36">
        <f t="shared" si="6"/>
        <v>230</v>
      </c>
      <c r="G98" s="36">
        <f t="shared" si="6"/>
        <v>396</v>
      </c>
      <c r="H98" s="36">
        <f t="shared" si="6"/>
        <v>217</v>
      </c>
      <c r="I98" s="36">
        <f t="shared" si="6"/>
        <v>382.5</v>
      </c>
      <c r="J98" s="36">
        <f t="shared" si="6"/>
        <v>202.5</v>
      </c>
      <c r="K98" s="36">
        <f t="shared" si="6"/>
        <v>363</v>
      </c>
      <c r="L98" s="36">
        <f t="shared" si="6"/>
        <v>188</v>
      </c>
      <c r="M98" s="36">
        <f t="shared" si="6"/>
        <v>361</v>
      </c>
      <c r="N98" s="44">
        <f t="shared" si="6"/>
        <v>197</v>
      </c>
    </row>
    <row r="99" spans="1:14" ht="26.25" thickTop="1" x14ac:dyDescent="0.25">
      <c r="A99" s="9"/>
      <c r="B99" s="60" t="s">
        <v>68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spans="1:14" ht="25.5" x14ac:dyDescent="0.25">
      <c r="A100" s="9"/>
      <c r="B100" s="64" t="s">
        <v>80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</row>
    <row r="101" spans="1:14" ht="29.25" x14ac:dyDescent="0.25">
      <c r="A101" s="37" t="s">
        <v>56</v>
      </c>
      <c r="B101" s="71" t="s">
        <v>57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</row>
    <row r="102" spans="1:14" ht="85.5" customHeight="1" x14ac:dyDescent="0.25">
      <c r="A102" s="38"/>
      <c r="B102" s="56" t="s">
        <v>58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1:14" x14ac:dyDescent="0.25">
      <c r="A103" s="24"/>
    </row>
    <row r="105" spans="1:14" ht="15" customHeight="1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4" ht="15" customHeight="1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4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4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</row>
  </sheetData>
  <sheetProtection password="E053" sheet="1" formatCells="0" formatColumns="0" formatRows="0" insertColumns="0" insertRows="0" insertHyperlinks="0" deleteColumns="0" deleteRows="0" sort="0" autoFilter="0" pivotTables="0"/>
  <mergeCells count="79">
    <mergeCell ref="B101:N101"/>
    <mergeCell ref="G8:H8"/>
    <mergeCell ref="B16:L16"/>
    <mergeCell ref="B17:B18"/>
    <mergeCell ref="C17:D17"/>
    <mergeCell ref="E17:F17"/>
    <mergeCell ref="G17:H17"/>
    <mergeCell ref="B8:B9"/>
    <mergeCell ref="C8:D8"/>
    <mergeCell ref="E8:F8"/>
    <mergeCell ref="I17:J17"/>
    <mergeCell ref="I8:J8"/>
    <mergeCell ref="K8:L8"/>
    <mergeCell ref="K17:L17"/>
    <mergeCell ref="B30:L30"/>
    <mergeCell ref="B31:B32"/>
    <mergeCell ref="A1:B1"/>
    <mergeCell ref="C1:L1"/>
    <mergeCell ref="B3:G3"/>
    <mergeCell ref="B7:L7"/>
    <mergeCell ref="B2:N2"/>
    <mergeCell ref="C31:D31"/>
    <mergeCell ref="E31:F31"/>
    <mergeCell ref="G31:H31"/>
    <mergeCell ref="I31:J31"/>
    <mergeCell ref="K31:L31"/>
    <mergeCell ref="B39:L39"/>
    <mergeCell ref="B40:B41"/>
    <mergeCell ref="C40:D40"/>
    <mergeCell ref="E40:F40"/>
    <mergeCell ref="G40:H40"/>
    <mergeCell ref="I40:J40"/>
    <mergeCell ref="K40:L40"/>
    <mergeCell ref="B48:L48"/>
    <mergeCell ref="B49:B50"/>
    <mergeCell ref="C49:D49"/>
    <mergeCell ref="E49:F49"/>
    <mergeCell ref="G49:H49"/>
    <mergeCell ref="I49:J49"/>
    <mergeCell ref="K49:L49"/>
    <mergeCell ref="B57:L57"/>
    <mergeCell ref="B58:B59"/>
    <mergeCell ref="C58:D58"/>
    <mergeCell ref="E58:F58"/>
    <mergeCell ref="G58:H58"/>
    <mergeCell ref="I58:J58"/>
    <mergeCell ref="K58:L58"/>
    <mergeCell ref="B102:L102"/>
    <mergeCell ref="B70:G70"/>
    <mergeCell ref="B78:G78"/>
    <mergeCell ref="B84:B85"/>
    <mergeCell ref="C84:D84"/>
    <mergeCell ref="E84:F84"/>
    <mergeCell ref="B83:L83"/>
    <mergeCell ref="B99:L99"/>
    <mergeCell ref="I84:J84"/>
    <mergeCell ref="B71:B72"/>
    <mergeCell ref="C71:C72"/>
    <mergeCell ref="D71:D72"/>
    <mergeCell ref="E71:E72"/>
    <mergeCell ref="F71:F72"/>
    <mergeCell ref="G71:I71"/>
    <mergeCell ref="B100:N100"/>
    <mergeCell ref="M8:N8"/>
    <mergeCell ref="M17:N17"/>
    <mergeCell ref="M31:N31"/>
    <mergeCell ref="M40:N40"/>
    <mergeCell ref="M49:N49"/>
    <mergeCell ref="M58:N58"/>
    <mergeCell ref="M71:O71"/>
    <mergeCell ref="M76:O76"/>
    <mergeCell ref="M84:N84"/>
    <mergeCell ref="K84:L84"/>
    <mergeCell ref="G84:H84"/>
    <mergeCell ref="G76:I76"/>
    <mergeCell ref="G73:I73"/>
    <mergeCell ref="J71:L71"/>
    <mergeCell ref="J73:L73"/>
    <mergeCell ref="J76:L76"/>
  </mergeCells>
  <pageMargins left="0.7" right="0.7" top="0.75" bottom="0.75" header="0.3" footer="0.3"/>
  <pageSetup paperSize="9" scale="67" orientation="landscape" r:id="rId1"/>
  <rowBreaks count="4" manualBreakCount="4">
    <brk id="15" max="16383" man="1"/>
    <brk id="37" max="16383" man="1"/>
    <brk id="56" max="16383" man="1"/>
    <brk id="7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Feuil3</vt:lpstr>
      <vt:lpstr>Feuil2!Zone_d_impression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imen hajaji</cp:lastModifiedBy>
  <cp:lastPrinted>2018-07-06T11:26:27Z</cp:lastPrinted>
  <dcterms:created xsi:type="dcterms:W3CDTF">2014-12-01T14:47:36Z</dcterms:created>
  <dcterms:modified xsi:type="dcterms:W3CDTF">2020-05-22T11:50:05Z</dcterms:modified>
</cp:coreProperties>
</file>