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20730" windowHeight="11760"/>
  </bookViews>
  <sheets>
    <sheet name="Feuil2" sheetId="2" r:id="rId1"/>
    <sheet name="Feuil3" sheetId="3" r:id="rId2"/>
  </sheets>
  <definedNames>
    <definedName name="_xlnm.Print_Area" localSheetId="0">Feuil2!$A$1:$L$104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00" i="2" l="1"/>
  <c r="S100" i="2"/>
  <c r="X77" i="2"/>
  <c r="T70" i="2"/>
  <c r="S70" i="2"/>
  <c r="T56" i="2"/>
  <c r="S56" i="2"/>
  <c r="T47" i="2"/>
  <c r="S47" i="2"/>
  <c r="T38" i="2"/>
  <c r="S38" i="2"/>
  <c r="T28" i="2"/>
  <c r="S28" i="2"/>
  <c r="T14" i="2"/>
  <c r="S14" i="2"/>
  <c r="U77" i="2" l="1"/>
  <c r="Q100" i="2"/>
  <c r="P100" i="2"/>
  <c r="R100" i="2"/>
  <c r="O100" i="2"/>
  <c r="R77" i="2"/>
  <c r="P70" i="2"/>
  <c r="Q70" i="2"/>
  <c r="R70" i="2"/>
  <c r="O70" i="2"/>
  <c r="P56" i="2"/>
  <c r="Q56" i="2"/>
  <c r="R56" i="2"/>
  <c r="O56" i="2"/>
  <c r="P47" i="2"/>
  <c r="Q47" i="2"/>
  <c r="R47" i="2"/>
  <c r="O47" i="2"/>
  <c r="P38" i="2"/>
  <c r="Q38" i="2"/>
  <c r="R38" i="2"/>
  <c r="O38" i="2"/>
  <c r="P28" i="2"/>
  <c r="Q28" i="2"/>
  <c r="R28" i="2"/>
  <c r="O28" i="2"/>
  <c r="P14" i="2"/>
  <c r="Q14" i="2"/>
  <c r="R14" i="2"/>
  <c r="O14" i="2"/>
  <c r="N100" i="2"/>
  <c r="M100" i="2"/>
  <c r="O77" i="2" l="1"/>
  <c r="N56" i="2"/>
  <c r="M56" i="2"/>
  <c r="N70" i="2"/>
  <c r="M70" i="2"/>
  <c r="N47" i="2"/>
  <c r="M47" i="2"/>
  <c r="N38" i="2"/>
  <c r="M38" i="2"/>
  <c r="N28" i="2"/>
  <c r="M28" i="2"/>
  <c r="N14" i="2"/>
  <c r="M14" i="2"/>
  <c r="L77" i="2" l="1"/>
  <c r="L100" i="2"/>
  <c r="K100" i="2"/>
  <c r="L70" i="2"/>
  <c r="K70" i="2"/>
  <c r="L56" i="2"/>
  <c r="K56" i="2"/>
  <c r="L47" i="2"/>
  <c r="K47" i="2"/>
  <c r="L28" i="2"/>
  <c r="K28" i="2"/>
  <c r="L14" i="2"/>
  <c r="K14" i="2"/>
  <c r="C100" i="2" l="1"/>
  <c r="D100" i="2"/>
  <c r="E100" i="2"/>
  <c r="F100" i="2"/>
  <c r="G100" i="2"/>
  <c r="H100" i="2"/>
  <c r="I100" i="2"/>
  <c r="J100" i="2"/>
  <c r="I77" i="2" l="1"/>
  <c r="I76" i="2"/>
  <c r="C70" i="2"/>
  <c r="D70" i="2"/>
  <c r="E70" i="2"/>
  <c r="F70" i="2"/>
  <c r="G70" i="2"/>
  <c r="H70" i="2"/>
  <c r="I70" i="2"/>
  <c r="J70" i="2"/>
  <c r="C56" i="2"/>
  <c r="D56" i="2"/>
  <c r="E56" i="2"/>
  <c r="F56" i="2"/>
  <c r="G56" i="2"/>
  <c r="H56" i="2"/>
  <c r="I56" i="2"/>
  <c r="J56" i="2"/>
  <c r="C47" i="2"/>
  <c r="D47" i="2"/>
  <c r="E47" i="2"/>
  <c r="F47" i="2"/>
  <c r="G47" i="2"/>
  <c r="H47" i="2"/>
  <c r="I47" i="2"/>
  <c r="J47" i="2"/>
  <c r="C38" i="2"/>
  <c r="D38" i="2"/>
  <c r="E38" i="2"/>
  <c r="F38" i="2"/>
  <c r="G38" i="2"/>
  <c r="H38" i="2"/>
  <c r="I38" i="2"/>
  <c r="J38" i="2"/>
  <c r="C28" i="2"/>
  <c r="D28" i="2"/>
  <c r="E28" i="2"/>
  <c r="F28" i="2"/>
  <c r="G28" i="2"/>
  <c r="H28" i="2"/>
  <c r="I28" i="2"/>
  <c r="J28" i="2"/>
  <c r="C14" i="2"/>
  <c r="D14" i="2"/>
  <c r="E14" i="2"/>
  <c r="F14" i="2"/>
  <c r="G14" i="2"/>
  <c r="H14" i="2"/>
  <c r="I14" i="2"/>
  <c r="J14" i="2"/>
</calcChain>
</file>

<file path=xl/sharedStrings.xml><?xml version="1.0" encoding="utf-8"?>
<sst xmlns="http://schemas.openxmlformats.org/spreadsheetml/2006/main" count="310" uniqueCount="86">
  <si>
    <t xml:space="preserve">ولايــة : </t>
  </si>
  <si>
    <t>جندوبــة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</si>
  <si>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</si>
  <si>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</si>
  <si>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</si>
  <si>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</si>
  <si>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</si>
  <si>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</si>
  <si>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</si>
  <si>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</si>
  <si>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</si>
  <si>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</si>
  <si>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</si>
  <si>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للدراسات التكنولوجية بجندوبة</t>
  </si>
  <si>
    <t>المعهد العالي للعلوم الإنسانية بجندوبة</t>
  </si>
  <si>
    <t>كلية العلوم القانونية والإقتصادية والتصرف بجندوبة</t>
  </si>
  <si>
    <t>معهد الغابات والمراعي بطبرقة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</si>
  <si>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</si>
  <si>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</si>
  <si>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</si>
  <si>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</si>
  <si>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</si>
  <si>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حقوق</t>
  </si>
  <si>
    <t>خدمات خاصة للأشخاص</t>
  </si>
  <si>
    <t>علوم اجتماعية وسلوكيات</t>
  </si>
  <si>
    <t>علوم الإعلامية والملتيميديا</t>
  </si>
  <si>
    <t>فلاحة، غابات وصيد بحري</t>
  </si>
  <si>
    <t>هندسة وتقنيات مماثلة</t>
  </si>
  <si>
    <t>(4</t>
  </si>
  <si>
    <t>تطور عدد الطلبة حسب نوع الشهادة</t>
  </si>
  <si>
    <t>الإجازة الأساسية</t>
  </si>
  <si>
    <t>ماجستير بحث</t>
  </si>
  <si>
    <t>ماجستير مهني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</si>
  <si>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</si>
  <si>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</si>
  <si>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</si>
  <si>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</si>
  <si>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</si>
  <si>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</si>
  <si>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</si>
  <si>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</si>
  <si>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</si>
  <si>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</si>
  <si>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</si>
  <si>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</si>
  <si>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</si>
  <si>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</si>
  <si>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</si>
  <si>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</si>
  <si>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</si>
  <si>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</si>
  <si>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</si>
  <si>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تكنولوجي</t>
  </si>
  <si>
    <t>مساعد تكنولوجي</t>
  </si>
  <si>
    <t>اطار تعليم ثانوي</t>
  </si>
  <si>
    <t>رتب أخرى</t>
  </si>
  <si>
    <t>II</t>
  </si>
  <si>
    <t>التعليم العالي الخاص</t>
  </si>
  <si>
    <t xml:space="preserve">لا توجد مؤسسات تؤمن التعليم العالي الخاص بولاية جندوبة              
</t>
  </si>
  <si>
    <t>2014-2013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</si>
  <si>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</si>
  <si>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مجموع الأساتذة</t>
  </si>
  <si>
    <t>مساعدون قارون</t>
  </si>
  <si>
    <t>2015-2014</t>
  </si>
  <si>
    <t>2016-2015</t>
  </si>
  <si>
    <t>محاضر تكنولوجي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</si>
  <si>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</si>
  <si>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</si>
  <si>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</si>
  <si>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</si>
  <si>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تكوين المكونين وعلوم التربية</t>
  </si>
  <si>
    <t>السنـة الجامعية</t>
  </si>
  <si>
    <t>العمومي</t>
  </si>
  <si>
    <t>المناولة</t>
  </si>
  <si>
    <t>المجموع</t>
  </si>
  <si>
    <t>2018-2017</t>
  </si>
  <si>
    <t>2019-2018</t>
  </si>
  <si>
    <t>**مساعدون متعاقدون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</si>
  <si>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</si>
  <si>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</si>
  <si>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</si>
  <si>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تطور عدد الخريجين حسب المؤسسة</t>
  </si>
  <si>
    <t>2020-2019</t>
  </si>
  <si>
    <t>2021-2020</t>
  </si>
  <si>
    <t>الشهادة الوطنية للإجازة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</si>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</sst>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Traditional Arabic"/>
      <family val="1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sz val="14"/>
      <color theme="1"/>
      <name val="Traditional Arabic"/>
      <family val="1"/>
    </font>
    <font>
      <b/>
      <sz val="12"/>
      <color theme="1"/>
      <name val="Traditional Arabic"/>
      <family val="1"/>
    </font>
    <font>
      <b/>
      <sz val="14"/>
      <name val="Traditional Arabic"/>
      <family val="1"/>
    </font>
    <font>
      <sz val="14"/>
      <name val="Traditional Arabic"/>
      <family val="1"/>
    </font>
    <font>
      <sz val="18"/>
      <color theme="1"/>
      <name val="Traditional Arabic"/>
      <family val="1"/>
    </font>
    <font>
      <b/>
      <i/>
      <sz val="14"/>
      <color indexed="8"/>
      <name val="Traditional Arabic"/>
      <family val="1"/>
    </font>
    <font>
      <b/>
      <i/>
      <sz val="14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Protection="1"/>
    <xf numFmtId="49" fontId="7" fillId="2" borderId="0" xfId="0" applyNumberFormat="1" applyFont="1" applyFill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top"/>
    </xf>
    <xf numFmtId="0" fontId="8" fillId="0" borderId="0" xfId="0" applyFont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6" borderId="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vertical="center"/>
    </xf>
    <xf numFmtId="0" fontId="8" fillId="5" borderId="2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8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5" fillId="7" borderId="2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/>
    </xf>
    <xf numFmtId="0" fontId="8" fillId="5" borderId="2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</xf>
    <xf numFmtId="1" fontId="0" fillId="0" borderId="0" xfId="0" applyNumberForma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vertical="center"/>
    </xf>
    <xf numFmtId="1" fontId="1" fillId="5" borderId="1" xfId="0" applyNumberFormat="1" applyFont="1" applyFill="1" applyBorder="1" applyAlignment="1" applyProtection="1">
      <alignment horizontal="center" vertical="center"/>
      <protection hidden="1"/>
    </xf>
    <xf numFmtId="0" fontId="1" fillId="5" borderId="1" xfId="0" applyFont="1" applyFill="1" applyBorder="1" applyAlignment="1" applyProtection="1">
      <alignment horizontal="center" vertical="center"/>
      <protection hidden="1"/>
    </xf>
    <xf numFmtId="0" fontId="5" fillId="4" borderId="2" xfId="0" applyFont="1" applyFill="1" applyBorder="1" applyAlignment="1" applyProtection="1">
      <alignment horizontal="right" vertical="center"/>
    </xf>
    <xf numFmtId="1" fontId="11" fillId="5" borderId="2" xfId="0" applyNumberFormat="1" applyFont="1" applyFill="1" applyBorder="1" applyAlignment="1" applyProtection="1">
      <alignment horizontal="center" vertical="center"/>
    </xf>
    <xf numFmtId="1" fontId="8" fillId="5" borderId="2" xfId="0" applyNumberFormat="1" applyFont="1" applyFill="1" applyBorder="1" applyAlignment="1" applyProtection="1">
      <alignment horizontal="center" vertical="center"/>
    </xf>
    <xf numFmtId="1" fontId="10" fillId="5" borderId="2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horizontal="left" vertical="center"/>
    </xf>
    <xf numFmtId="0" fontId="12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right" vertical="center" readingOrder="2"/>
    </xf>
    <xf numFmtId="0" fontId="13" fillId="6" borderId="1" xfId="0" applyFont="1" applyFill="1" applyBorder="1" applyAlignment="1" applyProtection="1">
      <alignment horizontal="center" vertical="center"/>
    </xf>
    <xf numFmtId="1" fontId="14" fillId="5" borderId="2" xfId="0" applyNumberFormat="1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49" fontId="7" fillId="2" borderId="0" xfId="0" applyNumberFormat="1" applyFont="1" applyFill="1" applyAlignment="1" applyProtection="1">
      <alignment horizontal="right" vertical="center"/>
    </xf>
    <xf numFmtId="0" fontId="7" fillId="2" borderId="0" xfId="0" applyFont="1" applyFill="1" applyAlignment="1" applyProtection="1">
      <alignment horizontal="right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left" vertical="top"/>
    </xf>
    <xf numFmtId="0" fontId="2" fillId="3" borderId="9" xfId="0" applyFont="1" applyFill="1" applyBorder="1" applyAlignment="1" applyProtection="1">
      <alignment horizontal="left" vertical="top"/>
    </xf>
    <xf numFmtId="0" fontId="2" fillId="3" borderId="11" xfId="0" applyFont="1" applyFill="1" applyBorder="1" applyAlignment="1" applyProtection="1">
      <alignment horizontal="left" vertical="top"/>
    </xf>
    <xf numFmtId="0" fontId="0" fillId="0" borderId="12" xfId="0" applyBorder="1" applyProtection="1"/>
    <xf numFmtId="0" fontId="2" fillId="3" borderId="6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 wrapText="1"/>
    </xf>
    <xf numFmtId="0" fontId="5" fillId="0" borderId="7" xfId="0" applyFont="1" applyBorder="1" applyAlignment="1" applyProtection="1">
      <alignment horizontal="right" vertical="center" readingOrder="2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 readingOrder="2"/>
    </xf>
    <xf numFmtId="164" fontId="1" fillId="5" borderId="6" xfId="0" applyNumberFormat="1" applyFont="1" applyFill="1" applyBorder="1" applyAlignment="1" applyProtection="1">
      <alignment horizontal="center" vertical="center"/>
      <protection hidden="1"/>
    </xf>
    <xf numFmtId="164" fontId="1" fillId="5" borderId="10" xfId="0" applyNumberFormat="1" applyFont="1" applyFill="1" applyBorder="1" applyAlignment="1" applyProtection="1">
      <alignment horizontal="center" vertical="center"/>
      <protection hidden="1"/>
    </xf>
    <xf numFmtId="164" fontId="1" fillId="5" borderId="3" xfId="0" applyNumberFormat="1" applyFont="1" applyFill="1" applyBorder="1" applyAlignment="1" applyProtection="1">
      <alignment horizontal="center" vertical="center"/>
      <protection hidden="1"/>
    </xf>
    <xf numFmtId="0" fontId="1" fillId="5" borderId="6" xfId="0" applyFont="1" applyFill="1" applyBorder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41" name="ZoneTexte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 flipH="1">
          <a:off x="12401582502" y="3709577"/>
          <a:ext cx="1197428" cy="430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7</xdr:row>
      <xdr:rowOff>47625</xdr:rowOff>
    </xdr:from>
    <xdr:to>
      <xdr:col>1</xdr:col>
      <xdr:colOff>2686049</xdr:colOff>
      <xdr:row>8</xdr:row>
      <xdr:rowOff>333375</xdr:rowOff>
    </xdr:to>
    <xdr:cxnSp macro="">
      <xdr:nvCxnSpPr>
        <xdr:cNvPr id="42" name="Connecteur droit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>
        <a:xfrm flipH="1">
          <a:off x="12400129601" y="3322659"/>
          <a:ext cx="2599307" cy="703284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35719</xdr:rowOff>
    </xdr:from>
    <xdr:to>
      <xdr:col>1</xdr:col>
      <xdr:colOff>1238250</xdr:colOff>
      <xdr:row>17</xdr:row>
      <xdr:rowOff>297657</xdr:rowOff>
    </xdr:to>
    <xdr:sp macro="" textlink="">
      <xdr:nvSpPr>
        <xdr:cNvPr id="46" name="ZoneTexte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 flipH="1">
          <a:off x="12401577400" y="6846746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16</xdr:row>
      <xdr:rowOff>35719</xdr:rowOff>
    </xdr:from>
    <xdr:to>
      <xdr:col>2</xdr:col>
      <xdr:colOff>0</xdr:colOff>
      <xdr:row>17</xdr:row>
      <xdr:rowOff>321468</xdr:rowOff>
    </xdr:to>
    <xdr:cxnSp macro="">
      <xdr:nvCxnSpPr>
        <xdr:cNvPr id="47" name="Connecteur droit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CxnSpPr/>
      </xdr:nvCxnSpPr>
      <xdr:spPr>
        <a:xfrm flipH="1">
          <a:off x="12400127774" y="6507500"/>
          <a:ext cx="2664064" cy="62499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30</xdr:row>
      <xdr:rowOff>285750</xdr:rowOff>
    </xdr:from>
    <xdr:to>
      <xdr:col>1</xdr:col>
      <xdr:colOff>1119187</xdr:colOff>
      <xdr:row>31</xdr:row>
      <xdr:rowOff>285750</xdr:rowOff>
    </xdr:to>
    <xdr:sp macro="" textlink="">
      <xdr:nvSpPr>
        <xdr:cNvPr id="48" name="ZoneTexte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 flipH="1">
          <a:off x="12401696463" y="11467839"/>
          <a:ext cx="1071562" cy="339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30</xdr:row>
      <xdr:rowOff>23812</xdr:rowOff>
    </xdr:from>
    <xdr:to>
      <xdr:col>2</xdr:col>
      <xdr:colOff>555</xdr:colOff>
      <xdr:row>31</xdr:row>
      <xdr:rowOff>333375</xdr:rowOff>
    </xdr:to>
    <xdr:cxnSp macro="">
      <xdr:nvCxnSpPr>
        <xdr:cNvPr id="49" name="Connecteur droit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CxnSpPr/>
      </xdr:nvCxnSpPr>
      <xdr:spPr>
        <a:xfrm flipH="1">
          <a:off x="12400127219" y="11205901"/>
          <a:ext cx="2664619" cy="64881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30</xdr:row>
      <xdr:rowOff>285750</xdr:rowOff>
    </xdr:from>
    <xdr:to>
      <xdr:col>1</xdr:col>
      <xdr:colOff>1119187</xdr:colOff>
      <xdr:row>31</xdr:row>
      <xdr:rowOff>285750</xdr:rowOff>
    </xdr:to>
    <xdr:sp macro="" textlink="">
      <xdr:nvSpPr>
        <xdr:cNvPr id="50" name="ZoneTexte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 flipH="1">
          <a:off x="12401696463" y="11467839"/>
          <a:ext cx="1071562" cy="339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41</xdr:row>
      <xdr:rowOff>17009</xdr:rowOff>
    </xdr:from>
    <xdr:to>
      <xdr:col>1</xdr:col>
      <xdr:colOff>1233148</xdr:colOff>
      <xdr:row>42</xdr:row>
      <xdr:rowOff>3402</xdr:rowOff>
    </xdr:to>
    <xdr:sp macro="" textlink="">
      <xdr:nvSpPr>
        <xdr:cNvPr id="51" name="ZoneTexte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 flipH="1">
          <a:off x="12401582502" y="14891667"/>
          <a:ext cx="1197428" cy="3256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40</xdr:row>
      <xdr:rowOff>47625</xdr:rowOff>
    </xdr:from>
    <xdr:to>
      <xdr:col>1</xdr:col>
      <xdr:colOff>2686049</xdr:colOff>
      <xdr:row>41</xdr:row>
      <xdr:rowOff>333375</xdr:rowOff>
    </xdr:to>
    <xdr:cxnSp macro="">
      <xdr:nvCxnSpPr>
        <xdr:cNvPr id="52" name="Connecteur droit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CxnSpPr/>
      </xdr:nvCxnSpPr>
      <xdr:spPr>
        <a:xfrm flipH="1">
          <a:off x="12400129601" y="14583036"/>
          <a:ext cx="2599307" cy="624997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49</xdr:row>
      <xdr:rowOff>285750</xdr:rowOff>
    </xdr:from>
    <xdr:to>
      <xdr:col>1</xdr:col>
      <xdr:colOff>1119187</xdr:colOff>
      <xdr:row>50</xdr:row>
      <xdr:rowOff>285750</xdr:rowOff>
    </xdr:to>
    <xdr:sp macro="" textlink="">
      <xdr:nvSpPr>
        <xdr:cNvPr id="53" name="ZoneTexte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 flipH="1">
          <a:off x="12401696463" y="17835236"/>
          <a:ext cx="1071562" cy="339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49</xdr:row>
      <xdr:rowOff>23812</xdr:rowOff>
    </xdr:from>
    <xdr:to>
      <xdr:col>2</xdr:col>
      <xdr:colOff>555</xdr:colOff>
      <xdr:row>50</xdr:row>
      <xdr:rowOff>333375</xdr:rowOff>
    </xdr:to>
    <xdr:cxnSp macro="">
      <xdr:nvCxnSpPr>
        <xdr:cNvPr id="54" name="Connecteur droit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CxnSpPr/>
      </xdr:nvCxnSpPr>
      <xdr:spPr>
        <a:xfrm flipH="1">
          <a:off x="12400127219" y="17573298"/>
          <a:ext cx="2664619" cy="64881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49</xdr:row>
      <xdr:rowOff>285750</xdr:rowOff>
    </xdr:from>
    <xdr:to>
      <xdr:col>1</xdr:col>
      <xdr:colOff>1119187</xdr:colOff>
      <xdr:row>50</xdr:row>
      <xdr:rowOff>285750</xdr:rowOff>
    </xdr:to>
    <xdr:sp macro="" textlink="">
      <xdr:nvSpPr>
        <xdr:cNvPr id="55" name="ZoneTexte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 flipH="1">
          <a:off x="12401696463" y="17835236"/>
          <a:ext cx="1071562" cy="339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59</xdr:row>
      <xdr:rowOff>35719</xdr:rowOff>
    </xdr:from>
    <xdr:to>
      <xdr:col>1</xdr:col>
      <xdr:colOff>1238250</xdr:colOff>
      <xdr:row>59</xdr:row>
      <xdr:rowOff>297657</xdr:rowOff>
    </xdr:to>
    <xdr:sp macro="" textlink="">
      <xdr:nvSpPr>
        <xdr:cNvPr id="56" name="ZoneTexte 55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 flipH="1">
          <a:off x="12401577400" y="2093852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58</xdr:row>
      <xdr:rowOff>35719</xdr:rowOff>
    </xdr:from>
    <xdr:to>
      <xdr:col>2</xdr:col>
      <xdr:colOff>0</xdr:colOff>
      <xdr:row>59</xdr:row>
      <xdr:rowOff>321468</xdr:rowOff>
    </xdr:to>
    <xdr:cxnSp macro="">
      <xdr:nvCxnSpPr>
        <xdr:cNvPr id="57" name="Connecteur droit 56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CxnSpPr/>
      </xdr:nvCxnSpPr>
      <xdr:spPr>
        <a:xfrm flipH="1">
          <a:off x="12400127774" y="20599281"/>
          <a:ext cx="2664064" cy="62499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85</xdr:row>
      <xdr:rowOff>297657</xdr:rowOff>
    </xdr:from>
    <xdr:to>
      <xdr:col>1</xdr:col>
      <xdr:colOff>1119187</xdr:colOff>
      <xdr:row>86</xdr:row>
      <xdr:rowOff>273844</xdr:rowOff>
    </xdr:to>
    <xdr:sp macro="" textlink="">
      <xdr:nvSpPr>
        <xdr:cNvPr id="58" name="ZoneTexte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 flipH="1">
          <a:off x="12401696463" y="29942589"/>
          <a:ext cx="1083469" cy="3154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85</xdr:row>
      <xdr:rowOff>21431</xdr:rowOff>
    </xdr:from>
    <xdr:to>
      <xdr:col>1</xdr:col>
      <xdr:colOff>2681288</xdr:colOff>
      <xdr:row>86</xdr:row>
      <xdr:rowOff>330994</xdr:rowOff>
    </xdr:to>
    <xdr:cxnSp macro="">
      <xdr:nvCxnSpPr>
        <xdr:cNvPr id="59" name="Connecteur droit 58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CxnSpPr/>
      </xdr:nvCxnSpPr>
      <xdr:spPr>
        <a:xfrm flipH="1">
          <a:off x="12400134362" y="29666363"/>
          <a:ext cx="2655094" cy="64880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85</xdr:row>
      <xdr:rowOff>297657</xdr:rowOff>
    </xdr:from>
    <xdr:to>
      <xdr:col>1</xdr:col>
      <xdr:colOff>1119187</xdr:colOff>
      <xdr:row>86</xdr:row>
      <xdr:rowOff>273844</xdr:rowOff>
    </xdr:to>
    <xdr:sp macro="" textlink="">
      <xdr:nvSpPr>
        <xdr:cNvPr id="60" name="ZoneTexte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 flipH="1">
          <a:off x="12401696463" y="29942589"/>
          <a:ext cx="1083469" cy="3154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rightToLeft="1" tabSelected="1" topLeftCell="J52" zoomScale="73" zoomScaleNormal="73" workbookViewId="0">
      <selection activeCell="A65" sqref="A65:XFD65"/>
    </sheetView>
  </sheetViews>
  <sheetFormatPr baseColWidth="10" defaultColWidth="11.42578125" defaultRowHeight="15" x14ac:dyDescent="0.25"/>
  <cols>
    <col min="1" max="1" width="5.28515625" style="1" customWidth="1"/>
    <col min="2" max="2" width="40.28515625" style="1" customWidth="1"/>
    <col min="3" max="3" width="14.28515625" style="37" customWidth="1"/>
    <col min="4" max="4" width="14.140625" style="37" customWidth="1"/>
    <col min="5" max="5" width="14.28515625" style="37" customWidth="1"/>
    <col min="6" max="6" width="14.140625" style="37" customWidth="1"/>
    <col min="7" max="7" width="14.28515625" style="37" customWidth="1"/>
    <col min="8" max="8" width="14.28515625" style="37" bestFit="1" customWidth="1"/>
    <col min="9" max="9" width="14.28515625" style="37" customWidth="1"/>
    <col min="10" max="10" width="15.28515625" style="37" customWidth="1"/>
    <col min="11" max="11" width="14.28515625" style="37" bestFit="1" customWidth="1"/>
    <col min="12" max="12" width="13.85546875" style="37" customWidth="1"/>
    <col min="13" max="13" width="14.7109375" style="1" customWidth="1"/>
    <col min="14" max="14" width="16.5703125" style="1" customWidth="1"/>
    <col min="15" max="16384" width="11.42578125" style="1"/>
  </cols>
  <sheetData>
    <row r="1" spans="1:20" ht="29.25" x14ac:dyDescent="0.25">
      <c r="A1" s="43" t="s">
        <v>0</v>
      </c>
      <c r="B1" s="43"/>
      <c r="C1" s="44" t="s">
        <v>1</v>
      </c>
      <c r="D1" s="44"/>
      <c r="E1" s="44"/>
      <c r="F1" s="44"/>
      <c r="G1" s="44"/>
      <c r="H1" s="44"/>
      <c r="I1" s="44"/>
      <c r="J1" s="44"/>
      <c r="K1" s="44"/>
      <c r="L1" s="44"/>
    </row>
    <row r="2" spans="1:20" ht="29.25" x14ac:dyDescent="0.25">
      <c r="A2" s="2" t="s">
        <v>2</v>
      </c>
      <c r="B2" s="47" t="s">
        <v>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20" ht="26.25" thickBot="1" x14ac:dyDescent="0.3">
      <c r="A3" s="3" t="s">
        <v>4</v>
      </c>
      <c r="B3" s="45" t="s">
        <v>5</v>
      </c>
      <c r="C3" s="45"/>
      <c r="D3" s="45"/>
      <c r="E3" s="45"/>
      <c r="F3" s="45"/>
      <c r="G3" s="45"/>
      <c r="H3" s="4"/>
      <c r="I3" s="4"/>
      <c r="J3" s="4"/>
      <c r="K3" s="4"/>
      <c r="L3" s="4"/>
    </row>
    <row r="4" spans="1:20" ht="43.5" customHeight="1" thickTop="1" thickBot="1" x14ac:dyDescent="0.3">
      <c r="A4" s="5"/>
      <c r="B4" s="6" t="s">
        <v>6</v>
      </c>
      <c r="C4" s="38" t="s">
        <v>7</v>
      </c>
      <c r="D4" s="38" t="s">
        <v>59</v>
      </c>
      <c r="E4" s="38" t="s">
        <v>63</v>
      </c>
      <c r="F4" s="38" t="s">
        <v>64</v>
      </c>
      <c r="G4" s="38" t="s">
        <v>69</v>
      </c>
      <c r="H4" s="38" t="s">
        <v>75</v>
      </c>
      <c r="I4" s="38" t="s">
        <v>76</v>
      </c>
      <c r="J4" s="38" t="s">
        <v>82</v>
      </c>
      <c r="K4" s="38" t="s">
        <v>83</v>
      </c>
      <c r="L4" s="42" t="s">
        <v>85</v>
      </c>
    </row>
    <row r="5" spans="1:20" ht="44.25" customHeight="1" thickTop="1" thickBot="1" x14ac:dyDescent="0.3">
      <c r="A5" s="7"/>
      <c r="B5" s="8" t="s">
        <v>8</v>
      </c>
      <c r="C5" s="9">
        <v>4</v>
      </c>
      <c r="D5" s="9">
        <v>4</v>
      </c>
      <c r="E5" s="9">
        <v>4</v>
      </c>
      <c r="F5" s="9">
        <v>4</v>
      </c>
      <c r="G5" s="9">
        <v>4</v>
      </c>
      <c r="H5" s="9">
        <v>4</v>
      </c>
      <c r="I5" s="9">
        <v>4</v>
      </c>
      <c r="J5" s="9">
        <v>4</v>
      </c>
      <c r="K5" s="9">
        <v>4</v>
      </c>
      <c r="L5" s="9">
        <v>4</v>
      </c>
    </row>
    <row r="6" spans="1:20" ht="43.5" customHeight="1" thickTop="1" x14ac:dyDescent="0.25">
      <c r="A6" s="7"/>
      <c r="B6" s="10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0" ht="43.5" customHeight="1" thickBot="1" x14ac:dyDescent="0.3">
      <c r="A7" s="11" t="s">
        <v>9</v>
      </c>
      <c r="B7" s="46" t="s">
        <v>10</v>
      </c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20" ht="33" customHeight="1" thickTop="1" thickBot="1" x14ac:dyDescent="0.3">
      <c r="A8" s="5"/>
      <c r="B8" s="53" t="s">
        <v>71</v>
      </c>
      <c r="C8" s="49" t="s">
        <v>59</v>
      </c>
      <c r="D8" s="50"/>
      <c r="E8" s="49" t="s">
        <v>63</v>
      </c>
      <c r="F8" s="50"/>
      <c r="G8" s="49" t="s">
        <v>64</v>
      </c>
      <c r="H8" s="50"/>
      <c r="I8" s="49" t="s">
        <v>69</v>
      </c>
      <c r="J8" s="50"/>
      <c r="K8" s="49" t="s">
        <v>75</v>
      </c>
      <c r="L8" s="50"/>
      <c r="M8" s="49" t="s">
        <v>76</v>
      </c>
      <c r="N8" s="50"/>
      <c r="O8" s="49" t="s">
        <v>82</v>
      </c>
      <c r="P8" s="50"/>
      <c r="Q8" s="49" t="s">
        <v>83</v>
      </c>
      <c r="R8" s="50"/>
      <c r="S8" s="49" t="s">
        <v>85</v>
      </c>
      <c r="T8" s="50"/>
    </row>
    <row r="9" spans="1:20" ht="35.25" customHeight="1" thickTop="1" thickBot="1" x14ac:dyDescent="0.3">
      <c r="A9" s="5"/>
      <c r="B9" s="54"/>
      <c r="C9" s="12" t="s">
        <v>11</v>
      </c>
      <c r="D9" s="12" t="s">
        <v>12</v>
      </c>
      <c r="E9" s="12" t="s">
        <v>11</v>
      </c>
      <c r="F9" s="12" t="s">
        <v>12</v>
      </c>
      <c r="G9" s="12" t="s">
        <v>11</v>
      </c>
      <c r="H9" s="12" t="s">
        <v>12</v>
      </c>
      <c r="I9" s="12" t="s">
        <v>11</v>
      </c>
      <c r="J9" s="12" t="s">
        <v>12</v>
      </c>
      <c r="K9" s="12" t="s">
        <v>11</v>
      </c>
      <c r="L9" s="12" t="s">
        <v>12</v>
      </c>
      <c r="M9" s="12" t="s">
        <v>11</v>
      </c>
      <c r="N9" s="12" t="s">
        <v>12</v>
      </c>
      <c r="O9" s="12" t="s">
        <v>11</v>
      </c>
      <c r="P9" s="12" t="s">
        <v>12</v>
      </c>
      <c r="Q9" s="12" t="s">
        <v>11</v>
      </c>
      <c r="R9" s="12" t="s">
        <v>12</v>
      </c>
      <c r="S9" s="12" t="s">
        <v>11</v>
      </c>
      <c r="T9" s="12" t="s">
        <v>12</v>
      </c>
    </row>
    <row r="10" spans="1:20" ht="27" thickTop="1" thickBot="1" x14ac:dyDescent="0.3">
      <c r="A10" s="7"/>
      <c r="B10" s="13" t="s">
        <v>13</v>
      </c>
      <c r="C10" s="14">
        <v>1085</v>
      </c>
      <c r="D10" s="14">
        <v>642</v>
      </c>
      <c r="E10" s="14">
        <v>1011</v>
      </c>
      <c r="F10" s="14">
        <v>550</v>
      </c>
      <c r="G10" s="14">
        <v>1070</v>
      </c>
      <c r="H10" s="14">
        <v>563</v>
      </c>
      <c r="I10" s="14">
        <v>953</v>
      </c>
      <c r="J10" s="14">
        <v>513</v>
      </c>
      <c r="K10" s="14">
        <v>893</v>
      </c>
      <c r="L10" s="14">
        <v>501</v>
      </c>
      <c r="M10" s="14">
        <v>904</v>
      </c>
      <c r="N10" s="14">
        <v>506</v>
      </c>
      <c r="O10" s="14">
        <v>989</v>
      </c>
      <c r="P10" s="14">
        <v>537</v>
      </c>
      <c r="Q10" s="14">
        <v>1000</v>
      </c>
      <c r="R10" s="14">
        <v>549</v>
      </c>
      <c r="S10" s="14">
        <v>1013</v>
      </c>
      <c r="T10" s="14">
        <v>523</v>
      </c>
    </row>
    <row r="11" spans="1:20" ht="27" thickTop="1" thickBot="1" x14ac:dyDescent="0.3">
      <c r="A11" s="7"/>
      <c r="B11" s="13" t="s">
        <v>14</v>
      </c>
      <c r="C11" s="14">
        <v>1875</v>
      </c>
      <c r="D11" s="14">
        <v>1471</v>
      </c>
      <c r="E11" s="14">
        <v>1571</v>
      </c>
      <c r="F11" s="14">
        <v>1230</v>
      </c>
      <c r="G11" s="14">
        <v>1245</v>
      </c>
      <c r="H11" s="14">
        <v>973</v>
      </c>
      <c r="I11" s="14">
        <v>1269</v>
      </c>
      <c r="J11" s="14">
        <v>1031</v>
      </c>
      <c r="K11" s="14">
        <v>1573</v>
      </c>
      <c r="L11" s="14">
        <v>1300</v>
      </c>
      <c r="M11" s="14">
        <v>1828</v>
      </c>
      <c r="N11" s="14">
        <v>1531</v>
      </c>
      <c r="O11" s="14">
        <v>1674</v>
      </c>
      <c r="P11" s="14">
        <v>1410</v>
      </c>
      <c r="Q11" s="14">
        <v>1478</v>
      </c>
      <c r="R11" s="14">
        <v>1251</v>
      </c>
      <c r="S11" s="14">
        <v>1579</v>
      </c>
      <c r="T11" s="14">
        <v>1314</v>
      </c>
    </row>
    <row r="12" spans="1:20" ht="27" thickTop="1" thickBot="1" x14ac:dyDescent="0.3">
      <c r="A12" s="7"/>
      <c r="B12" s="13" t="s">
        <v>15</v>
      </c>
      <c r="C12" s="14">
        <v>4759</v>
      </c>
      <c r="D12" s="14">
        <v>3454</v>
      </c>
      <c r="E12" s="14">
        <v>4185</v>
      </c>
      <c r="F12" s="14">
        <v>3097</v>
      </c>
      <c r="G12" s="14">
        <v>3870</v>
      </c>
      <c r="H12" s="14">
        <v>2854</v>
      </c>
      <c r="I12" s="14">
        <v>3729</v>
      </c>
      <c r="J12" s="14">
        <v>2781</v>
      </c>
      <c r="K12" s="14">
        <v>3723</v>
      </c>
      <c r="L12" s="14">
        <v>2777</v>
      </c>
      <c r="M12" s="14">
        <v>3594</v>
      </c>
      <c r="N12" s="14">
        <v>2650</v>
      </c>
      <c r="O12" s="14">
        <v>3399</v>
      </c>
      <c r="P12" s="14">
        <v>2564</v>
      </c>
      <c r="Q12" s="14">
        <v>3642</v>
      </c>
      <c r="R12" s="14">
        <v>2699</v>
      </c>
      <c r="S12" s="14">
        <v>4124</v>
      </c>
      <c r="T12" s="14">
        <v>3036</v>
      </c>
    </row>
    <row r="13" spans="1:20" ht="27" thickTop="1" thickBot="1" x14ac:dyDescent="0.3">
      <c r="A13" s="7"/>
      <c r="B13" s="13" t="s">
        <v>16</v>
      </c>
      <c r="C13" s="14">
        <v>145</v>
      </c>
      <c r="D13" s="14">
        <v>94</v>
      </c>
      <c r="E13" s="14">
        <v>125</v>
      </c>
      <c r="F13" s="14">
        <v>83</v>
      </c>
      <c r="G13" s="14">
        <v>85</v>
      </c>
      <c r="H13" s="14">
        <v>54</v>
      </c>
      <c r="I13" s="14">
        <v>105</v>
      </c>
      <c r="J13" s="14">
        <v>78</v>
      </c>
      <c r="K13" s="14">
        <v>90</v>
      </c>
      <c r="L13" s="14">
        <v>71</v>
      </c>
      <c r="M13" s="14">
        <v>94</v>
      </c>
      <c r="N13" s="14">
        <v>78</v>
      </c>
      <c r="O13" s="14">
        <v>117</v>
      </c>
      <c r="P13" s="14">
        <v>97</v>
      </c>
      <c r="Q13" s="14">
        <v>107</v>
      </c>
      <c r="R13" s="14">
        <v>88</v>
      </c>
      <c r="S13" s="14">
        <v>82</v>
      </c>
      <c r="T13" s="14">
        <v>69</v>
      </c>
    </row>
    <row r="14" spans="1:20" ht="27" thickTop="1" thickBot="1" x14ac:dyDescent="0.3">
      <c r="A14" s="7"/>
      <c r="B14" s="8" t="s">
        <v>17</v>
      </c>
      <c r="C14" s="9">
        <f t="shared" ref="C14:J14" si="0">SUM(C10:C13)</f>
        <v>7864</v>
      </c>
      <c r="D14" s="9">
        <f t="shared" si="0"/>
        <v>5661</v>
      </c>
      <c r="E14" s="9">
        <f t="shared" si="0"/>
        <v>6892</v>
      </c>
      <c r="F14" s="9">
        <f t="shared" si="0"/>
        <v>4960</v>
      </c>
      <c r="G14" s="9">
        <f t="shared" si="0"/>
        <v>6270</v>
      </c>
      <c r="H14" s="9">
        <f t="shared" si="0"/>
        <v>4444</v>
      </c>
      <c r="I14" s="9">
        <f t="shared" si="0"/>
        <v>6056</v>
      </c>
      <c r="J14" s="9">
        <f t="shared" si="0"/>
        <v>4403</v>
      </c>
      <c r="K14" s="9">
        <f>SUM(K10:K13)</f>
        <v>6279</v>
      </c>
      <c r="L14" s="9">
        <f>SUM(L10:L13)</f>
        <v>4649</v>
      </c>
      <c r="M14" s="9">
        <f>SUM(M10:M13)</f>
        <v>6420</v>
      </c>
      <c r="N14" s="9">
        <f>SUM(N10:N13)</f>
        <v>4765</v>
      </c>
      <c r="O14" s="9">
        <f>SUM(O10:O13)</f>
        <v>6179</v>
      </c>
      <c r="P14" s="9">
        <f t="shared" ref="P14:T14" si="1">SUM(P10:P13)</f>
        <v>4608</v>
      </c>
      <c r="Q14" s="9">
        <f t="shared" si="1"/>
        <v>6227</v>
      </c>
      <c r="R14" s="9">
        <f t="shared" si="1"/>
        <v>4587</v>
      </c>
      <c r="S14" s="9">
        <f t="shared" si="1"/>
        <v>6798</v>
      </c>
      <c r="T14" s="9">
        <f t="shared" si="1"/>
        <v>4942</v>
      </c>
    </row>
    <row r="15" spans="1:20" ht="26.25" thickTop="1" x14ac:dyDescent="0.25">
      <c r="A15" s="7"/>
      <c r="B15" s="10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20" ht="23.25" thickBot="1" x14ac:dyDescent="0.3">
      <c r="A16" s="15" t="s">
        <v>18</v>
      </c>
      <c r="B16" s="45" t="s">
        <v>19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</row>
    <row r="17" spans="1:20" ht="27" thickTop="1" thickBot="1" x14ac:dyDescent="0.3">
      <c r="A17" s="7"/>
      <c r="B17" s="51" t="s">
        <v>71</v>
      </c>
      <c r="C17" s="49" t="s">
        <v>59</v>
      </c>
      <c r="D17" s="50"/>
      <c r="E17" s="49" t="s">
        <v>63</v>
      </c>
      <c r="F17" s="50"/>
      <c r="G17" s="49" t="s">
        <v>64</v>
      </c>
      <c r="H17" s="50"/>
      <c r="I17" s="49" t="s">
        <v>69</v>
      </c>
      <c r="J17" s="50"/>
      <c r="K17" s="49" t="s">
        <v>75</v>
      </c>
      <c r="L17" s="50"/>
      <c r="M17" s="49" t="s">
        <v>76</v>
      </c>
      <c r="N17" s="50"/>
      <c r="O17" s="49" t="s">
        <v>82</v>
      </c>
      <c r="P17" s="50"/>
      <c r="Q17" s="49" t="s">
        <v>83</v>
      </c>
      <c r="R17" s="50"/>
      <c r="S17" s="49" t="s">
        <v>85</v>
      </c>
      <c r="T17" s="50"/>
    </row>
    <row r="18" spans="1:20" ht="27" thickTop="1" thickBot="1" x14ac:dyDescent="0.3">
      <c r="A18" s="7"/>
      <c r="B18" s="52"/>
      <c r="C18" s="16" t="s">
        <v>11</v>
      </c>
      <c r="D18" s="16" t="s">
        <v>12</v>
      </c>
      <c r="E18" s="12" t="s">
        <v>11</v>
      </c>
      <c r="F18" s="12" t="s">
        <v>12</v>
      </c>
      <c r="G18" s="16" t="s">
        <v>11</v>
      </c>
      <c r="H18" s="16" t="s">
        <v>12</v>
      </c>
      <c r="I18" s="12" t="s">
        <v>11</v>
      </c>
      <c r="J18" s="12" t="s">
        <v>12</v>
      </c>
      <c r="K18" s="12" t="s">
        <v>11</v>
      </c>
      <c r="L18" s="12" t="s">
        <v>12</v>
      </c>
      <c r="M18" s="12" t="s">
        <v>11</v>
      </c>
      <c r="N18" s="12" t="s">
        <v>12</v>
      </c>
      <c r="O18" s="12" t="s">
        <v>11</v>
      </c>
      <c r="P18" s="12" t="s">
        <v>12</v>
      </c>
      <c r="Q18" s="12" t="s">
        <v>11</v>
      </c>
      <c r="R18" s="12" t="s">
        <v>12</v>
      </c>
      <c r="S18" s="12" t="s">
        <v>11</v>
      </c>
      <c r="T18" s="12" t="s">
        <v>12</v>
      </c>
    </row>
    <row r="19" spans="1:20" ht="27" thickTop="1" thickBot="1" x14ac:dyDescent="0.3">
      <c r="A19" s="7"/>
      <c r="B19" s="13" t="s">
        <v>20</v>
      </c>
      <c r="C19" s="14">
        <v>1677</v>
      </c>
      <c r="D19" s="14">
        <v>1326</v>
      </c>
      <c r="E19" s="14">
        <v>1447</v>
      </c>
      <c r="F19" s="14">
        <v>1147</v>
      </c>
      <c r="G19" s="14">
        <v>1165</v>
      </c>
      <c r="H19" s="14">
        <v>911</v>
      </c>
      <c r="I19" s="14">
        <v>806</v>
      </c>
      <c r="J19" s="14">
        <v>644</v>
      </c>
      <c r="K19" s="14">
        <v>685</v>
      </c>
      <c r="L19" s="14">
        <v>547</v>
      </c>
      <c r="M19" s="14">
        <v>718</v>
      </c>
      <c r="N19" s="14">
        <v>571</v>
      </c>
      <c r="O19" s="14">
        <v>704</v>
      </c>
      <c r="P19" s="14">
        <v>544</v>
      </c>
      <c r="Q19" s="14">
        <v>719</v>
      </c>
      <c r="R19" s="14">
        <v>560</v>
      </c>
      <c r="S19" s="14">
        <v>735</v>
      </c>
      <c r="T19" s="14">
        <v>574</v>
      </c>
    </row>
    <row r="20" spans="1:20" ht="27" thickTop="1" thickBot="1" x14ac:dyDescent="0.3">
      <c r="A20" s="7"/>
      <c r="B20" s="13" t="s">
        <v>21</v>
      </c>
      <c r="C20" s="14">
        <v>1355</v>
      </c>
      <c r="D20" s="14">
        <v>978</v>
      </c>
      <c r="E20" s="14">
        <v>1322</v>
      </c>
      <c r="F20" s="14">
        <v>1001</v>
      </c>
      <c r="G20" s="14">
        <v>1356</v>
      </c>
      <c r="H20" s="14">
        <v>1025</v>
      </c>
      <c r="I20" s="14">
        <v>1362</v>
      </c>
      <c r="J20" s="14">
        <v>1033</v>
      </c>
      <c r="K20" s="14">
        <v>1424</v>
      </c>
      <c r="L20" s="14">
        <v>1084</v>
      </c>
      <c r="M20" s="14">
        <v>1463</v>
      </c>
      <c r="N20" s="14">
        <v>1089</v>
      </c>
      <c r="O20" s="14">
        <v>1513</v>
      </c>
      <c r="P20" s="14">
        <v>1147</v>
      </c>
      <c r="Q20" s="14">
        <v>1683</v>
      </c>
      <c r="R20" s="14">
        <v>1257</v>
      </c>
      <c r="S20" s="14">
        <v>1856</v>
      </c>
      <c r="T20" s="14">
        <v>1370</v>
      </c>
    </row>
    <row r="21" spans="1:20" ht="27" thickTop="1" thickBot="1" x14ac:dyDescent="0.3">
      <c r="A21" s="7"/>
      <c r="B21" s="13" t="s">
        <v>70</v>
      </c>
      <c r="C21" s="14"/>
      <c r="D21" s="14"/>
      <c r="E21" s="14"/>
      <c r="F21" s="14"/>
      <c r="G21" s="14"/>
      <c r="H21" s="14"/>
      <c r="I21" s="14">
        <v>399</v>
      </c>
      <c r="J21" s="14">
        <v>333</v>
      </c>
      <c r="K21" s="14">
        <v>826</v>
      </c>
      <c r="L21" s="14">
        <v>702</v>
      </c>
      <c r="M21" s="14">
        <v>1042</v>
      </c>
      <c r="N21" s="14">
        <v>905</v>
      </c>
      <c r="O21" s="14">
        <v>899</v>
      </c>
      <c r="P21" s="14">
        <v>809</v>
      </c>
      <c r="Q21" s="14">
        <v>683</v>
      </c>
      <c r="R21" s="14">
        <v>626</v>
      </c>
      <c r="S21" s="14">
        <v>732</v>
      </c>
      <c r="T21" s="14">
        <v>650</v>
      </c>
    </row>
    <row r="22" spans="1:20" ht="27" thickTop="1" thickBot="1" x14ac:dyDescent="0.3">
      <c r="A22" s="7"/>
      <c r="B22" s="13" t="s">
        <v>22</v>
      </c>
      <c r="C22" s="14">
        <v>1972</v>
      </c>
      <c r="D22" s="14">
        <v>1486</v>
      </c>
      <c r="E22" s="14">
        <v>1697</v>
      </c>
      <c r="F22" s="14">
        <v>1314</v>
      </c>
      <c r="G22" s="14">
        <v>1534</v>
      </c>
      <c r="H22" s="14">
        <v>1173</v>
      </c>
      <c r="I22" s="14">
        <v>1370</v>
      </c>
      <c r="J22" s="14">
        <v>1049</v>
      </c>
      <c r="K22" s="14">
        <v>1334</v>
      </c>
      <c r="L22" s="14">
        <v>1033</v>
      </c>
      <c r="M22" s="14">
        <v>1271</v>
      </c>
      <c r="N22" s="14">
        <v>992</v>
      </c>
      <c r="O22" s="14">
        <v>951</v>
      </c>
      <c r="P22" s="14">
        <v>779</v>
      </c>
      <c r="Q22" s="14">
        <v>939</v>
      </c>
      <c r="R22" s="14">
        <v>751</v>
      </c>
      <c r="S22" s="14">
        <v>1108</v>
      </c>
      <c r="T22" s="14">
        <v>870</v>
      </c>
    </row>
    <row r="23" spans="1:20" ht="27" thickTop="1" thickBot="1" x14ac:dyDescent="0.3">
      <c r="A23" s="7"/>
      <c r="B23" s="13" t="s">
        <v>23</v>
      </c>
      <c r="C23" s="14">
        <v>37</v>
      </c>
      <c r="D23" s="14">
        <v>21</v>
      </c>
      <c r="E23" s="14">
        <v>27</v>
      </c>
      <c r="F23" s="14">
        <v>12</v>
      </c>
      <c r="G23" s="14">
        <v>18</v>
      </c>
      <c r="H23" s="14">
        <v>7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27" thickTop="1" thickBot="1" x14ac:dyDescent="0.3">
      <c r="A24" s="7"/>
      <c r="B24" s="13" t="s">
        <v>24</v>
      </c>
      <c r="C24" s="14">
        <v>1220</v>
      </c>
      <c r="D24" s="14">
        <v>891</v>
      </c>
      <c r="E24" s="14">
        <v>980</v>
      </c>
      <c r="F24" s="14">
        <v>716</v>
      </c>
      <c r="G24" s="14">
        <v>862</v>
      </c>
      <c r="H24" s="14">
        <v>644</v>
      </c>
      <c r="I24" s="14">
        <v>921</v>
      </c>
      <c r="J24" s="14">
        <v>715</v>
      </c>
      <c r="K24" s="14">
        <v>911</v>
      </c>
      <c r="L24" s="14">
        <v>701</v>
      </c>
      <c r="M24" s="14">
        <v>845</v>
      </c>
      <c r="N24" s="14">
        <v>635</v>
      </c>
      <c r="O24" s="14">
        <v>989</v>
      </c>
      <c r="P24" s="14">
        <v>760</v>
      </c>
      <c r="Q24" s="14">
        <v>996</v>
      </c>
      <c r="R24" s="14">
        <v>761</v>
      </c>
      <c r="S24" s="14">
        <v>1014</v>
      </c>
      <c r="T24" s="14">
        <v>763</v>
      </c>
    </row>
    <row r="25" spans="1:20" ht="27" thickTop="1" thickBot="1" x14ac:dyDescent="0.3">
      <c r="A25" s="7"/>
      <c r="B25" s="13" t="s">
        <v>25</v>
      </c>
      <c r="C25" s="14">
        <v>1096</v>
      </c>
      <c r="D25" s="14">
        <v>711</v>
      </c>
      <c r="E25" s="14">
        <v>928</v>
      </c>
      <c r="F25" s="14">
        <v>597</v>
      </c>
      <c r="G25" s="14">
        <v>799</v>
      </c>
      <c r="H25" s="14">
        <v>495</v>
      </c>
      <c r="I25" s="14">
        <v>648</v>
      </c>
      <c r="J25" s="14">
        <v>421</v>
      </c>
      <c r="K25" s="14">
        <v>608</v>
      </c>
      <c r="L25" s="14">
        <v>378</v>
      </c>
      <c r="M25" s="14">
        <v>553</v>
      </c>
      <c r="N25" s="14">
        <v>337</v>
      </c>
      <c r="O25" s="14">
        <v>520</v>
      </c>
      <c r="P25" s="14">
        <v>315</v>
      </c>
      <c r="Q25" s="14">
        <v>618</v>
      </c>
      <c r="R25" s="14">
        <v>357</v>
      </c>
      <c r="S25" s="14">
        <v>781</v>
      </c>
      <c r="T25" s="14">
        <v>461</v>
      </c>
    </row>
    <row r="26" spans="1:20" ht="27" thickTop="1" thickBot="1" x14ac:dyDescent="0.3">
      <c r="A26" s="7"/>
      <c r="B26" s="13" t="s">
        <v>26</v>
      </c>
      <c r="C26" s="14">
        <v>108</v>
      </c>
      <c r="D26" s="14">
        <v>73</v>
      </c>
      <c r="E26" s="14">
        <v>98</v>
      </c>
      <c r="F26" s="14">
        <v>71</v>
      </c>
      <c r="G26" s="14">
        <v>67</v>
      </c>
      <c r="H26" s="14">
        <v>47</v>
      </c>
      <c r="I26" s="14">
        <v>105</v>
      </c>
      <c r="J26" s="14">
        <v>78</v>
      </c>
      <c r="K26" s="14">
        <v>90</v>
      </c>
      <c r="L26" s="14">
        <v>71</v>
      </c>
      <c r="M26" s="14">
        <v>94</v>
      </c>
      <c r="N26" s="14">
        <v>78</v>
      </c>
      <c r="O26" s="14">
        <v>117</v>
      </c>
      <c r="P26" s="14">
        <v>97</v>
      </c>
      <c r="Q26" s="14">
        <v>107</v>
      </c>
      <c r="R26" s="14">
        <v>88</v>
      </c>
      <c r="S26" s="14">
        <v>82</v>
      </c>
      <c r="T26" s="14">
        <v>69</v>
      </c>
    </row>
    <row r="27" spans="1:20" ht="27" thickTop="1" thickBot="1" x14ac:dyDescent="0.3">
      <c r="A27" s="7"/>
      <c r="B27" s="13" t="s">
        <v>27</v>
      </c>
      <c r="C27" s="14">
        <v>399</v>
      </c>
      <c r="D27" s="14">
        <v>175</v>
      </c>
      <c r="E27" s="14">
        <v>393</v>
      </c>
      <c r="F27" s="14">
        <v>102</v>
      </c>
      <c r="G27" s="14">
        <v>469</v>
      </c>
      <c r="H27" s="14">
        <v>142</v>
      </c>
      <c r="I27" s="14">
        <v>445</v>
      </c>
      <c r="J27" s="14">
        <v>130</v>
      </c>
      <c r="K27" s="14">
        <v>401</v>
      </c>
      <c r="L27" s="14">
        <v>133</v>
      </c>
      <c r="M27" s="14">
        <v>434</v>
      </c>
      <c r="N27" s="14">
        <v>158</v>
      </c>
      <c r="O27" s="14">
        <v>486</v>
      </c>
      <c r="P27" s="14">
        <v>157</v>
      </c>
      <c r="Q27" s="14">
        <v>482</v>
      </c>
      <c r="R27" s="14">
        <v>187</v>
      </c>
      <c r="S27" s="14">
        <v>490</v>
      </c>
      <c r="T27" s="14">
        <v>185</v>
      </c>
    </row>
    <row r="28" spans="1:20" ht="27" thickTop="1" thickBot="1" x14ac:dyDescent="0.3">
      <c r="A28" s="7"/>
      <c r="B28" s="8" t="s">
        <v>17</v>
      </c>
      <c r="C28" s="9">
        <f t="shared" ref="C28:J28" si="2">SUM(C19:C27)</f>
        <v>7864</v>
      </c>
      <c r="D28" s="9">
        <f t="shared" si="2"/>
        <v>5661</v>
      </c>
      <c r="E28" s="9">
        <f t="shared" si="2"/>
        <v>6892</v>
      </c>
      <c r="F28" s="9">
        <f t="shared" si="2"/>
        <v>4960</v>
      </c>
      <c r="G28" s="9">
        <f t="shared" si="2"/>
        <v>6270</v>
      </c>
      <c r="H28" s="9">
        <f t="shared" si="2"/>
        <v>4444</v>
      </c>
      <c r="I28" s="9">
        <f t="shared" si="2"/>
        <v>6056</v>
      </c>
      <c r="J28" s="9">
        <f t="shared" si="2"/>
        <v>4403</v>
      </c>
      <c r="K28" s="9">
        <f>SUM(K19:K27)</f>
        <v>6279</v>
      </c>
      <c r="L28" s="9">
        <f>SUM(L19:L27)</f>
        <v>4649</v>
      </c>
      <c r="M28" s="9">
        <f>SUM(M19+M20+M21+M22+M24+M25+M26+M27)</f>
        <v>6420</v>
      </c>
      <c r="N28" s="9">
        <f>N19+N20+N21+N22+N24+N25+N26+N27</f>
        <v>4765</v>
      </c>
      <c r="O28" s="9">
        <f>SUM(O19:O27)</f>
        <v>6179</v>
      </c>
      <c r="P28" s="9">
        <f t="shared" ref="P28:R28" si="3">SUM(P19:P27)</f>
        <v>4608</v>
      </c>
      <c r="Q28" s="9">
        <f t="shared" si="3"/>
        <v>6227</v>
      </c>
      <c r="R28" s="9">
        <f t="shared" si="3"/>
        <v>4587</v>
      </c>
      <c r="S28" s="9">
        <f>SUM(S19:S27)</f>
        <v>6798</v>
      </c>
      <c r="T28" s="9">
        <f>SUM(T19:T27)</f>
        <v>4942</v>
      </c>
    </row>
    <row r="29" spans="1:20" ht="26.25" thickTop="1" x14ac:dyDescent="0.25">
      <c r="A29" s="7"/>
      <c r="B29" s="10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0" ht="23.25" thickBot="1" x14ac:dyDescent="0.3">
      <c r="A30" s="15" t="s">
        <v>28</v>
      </c>
      <c r="B30" s="45" t="s">
        <v>29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20" ht="27" thickTop="1" thickBot="1" x14ac:dyDescent="0.3">
      <c r="A31" s="7"/>
      <c r="B31" s="51" t="s">
        <v>71</v>
      </c>
      <c r="C31" s="49" t="s">
        <v>59</v>
      </c>
      <c r="D31" s="50"/>
      <c r="E31" s="49" t="s">
        <v>63</v>
      </c>
      <c r="F31" s="50"/>
      <c r="G31" s="49" t="s">
        <v>64</v>
      </c>
      <c r="H31" s="50"/>
      <c r="I31" s="49" t="s">
        <v>69</v>
      </c>
      <c r="J31" s="50"/>
      <c r="K31" s="49" t="s">
        <v>75</v>
      </c>
      <c r="L31" s="50"/>
      <c r="M31" s="49" t="s">
        <v>76</v>
      </c>
      <c r="N31" s="50"/>
      <c r="O31" s="49" t="s">
        <v>82</v>
      </c>
      <c r="P31" s="50"/>
      <c r="Q31" s="49" t="s">
        <v>83</v>
      </c>
      <c r="R31" s="50"/>
      <c r="S31" s="49" t="s">
        <v>85</v>
      </c>
      <c r="T31" s="50"/>
    </row>
    <row r="32" spans="1:20" ht="27" thickTop="1" thickBot="1" x14ac:dyDescent="0.3">
      <c r="A32" s="7"/>
      <c r="B32" s="52"/>
      <c r="C32" s="16" t="s">
        <v>11</v>
      </c>
      <c r="D32" s="16" t="s">
        <v>12</v>
      </c>
      <c r="E32" s="12" t="s">
        <v>11</v>
      </c>
      <c r="F32" s="12" t="s">
        <v>12</v>
      </c>
      <c r="G32" s="16" t="s">
        <v>11</v>
      </c>
      <c r="H32" s="16" t="s">
        <v>12</v>
      </c>
      <c r="I32" s="12" t="s">
        <v>11</v>
      </c>
      <c r="J32" s="12" t="s">
        <v>12</v>
      </c>
      <c r="K32" s="12" t="s">
        <v>11</v>
      </c>
      <c r="L32" s="12" t="s">
        <v>12</v>
      </c>
      <c r="M32" s="12" t="s">
        <v>11</v>
      </c>
      <c r="N32" s="12" t="s">
        <v>12</v>
      </c>
      <c r="O32" s="12" t="s">
        <v>11</v>
      </c>
      <c r="P32" s="12" t="s">
        <v>12</v>
      </c>
      <c r="Q32" s="12" t="s">
        <v>11</v>
      </c>
      <c r="R32" s="12" t="s">
        <v>12</v>
      </c>
      <c r="S32" s="12" t="s">
        <v>11</v>
      </c>
      <c r="T32" s="12" t="s">
        <v>12</v>
      </c>
    </row>
    <row r="33" spans="1:20" ht="27" thickTop="1" thickBot="1" x14ac:dyDescent="0.3">
      <c r="A33" s="7"/>
      <c r="B33" s="13" t="s">
        <v>84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>
        <v>2173</v>
      </c>
      <c r="P33" s="14">
        <v>1458</v>
      </c>
      <c r="Q33" s="14">
        <v>3215</v>
      </c>
      <c r="R33" s="14">
        <v>2301</v>
      </c>
      <c r="S33" s="14">
        <v>5277</v>
      </c>
      <c r="T33" s="14">
        <v>3808</v>
      </c>
    </row>
    <row r="34" spans="1:20" ht="27" thickTop="1" thickBot="1" x14ac:dyDescent="0.3">
      <c r="A34" s="7"/>
      <c r="B34" s="13" t="s">
        <v>30</v>
      </c>
      <c r="C34" s="14">
        <v>4490</v>
      </c>
      <c r="D34" s="14">
        <v>3264</v>
      </c>
      <c r="E34" s="14">
        <v>3896</v>
      </c>
      <c r="F34" s="14">
        <v>2854</v>
      </c>
      <c r="G34" s="14">
        <v>3376</v>
      </c>
      <c r="H34" s="14">
        <v>2460</v>
      </c>
      <c r="I34" s="14">
        <v>3005</v>
      </c>
      <c r="J34" s="14">
        <v>2189</v>
      </c>
      <c r="K34" s="14">
        <v>2805</v>
      </c>
      <c r="L34" s="14">
        <v>2062</v>
      </c>
      <c r="M34" s="14">
        <v>2629</v>
      </c>
      <c r="N34" s="14">
        <v>1923</v>
      </c>
      <c r="O34" s="14">
        <v>1491</v>
      </c>
      <c r="P34" s="14">
        <v>1136</v>
      </c>
      <c r="Q34" s="14">
        <v>684</v>
      </c>
      <c r="R34" s="14">
        <v>518</v>
      </c>
      <c r="S34" s="14"/>
      <c r="T34" s="14"/>
    </row>
    <row r="35" spans="1:20" ht="27" thickTop="1" thickBot="1" x14ac:dyDescent="0.3">
      <c r="A35" s="7"/>
      <c r="B35" s="13" t="s">
        <v>66</v>
      </c>
      <c r="C35" s="14">
        <v>2155</v>
      </c>
      <c r="D35" s="14">
        <v>1468</v>
      </c>
      <c r="E35" s="14">
        <v>1928</v>
      </c>
      <c r="F35" s="14">
        <v>1273</v>
      </c>
      <c r="G35" s="14">
        <v>1853</v>
      </c>
      <c r="H35" s="14">
        <v>1177</v>
      </c>
      <c r="I35" s="14">
        <v>2203</v>
      </c>
      <c r="J35" s="14">
        <v>1531</v>
      </c>
      <c r="K35" s="14">
        <v>2616</v>
      </c>
      <c r="L35" s="14">
        <v>1921</v>
      </c>
      <c r="M35" s="14">
        <v>2918</v>
      </c>
      <c r="N35" s="14">
        <v>2175</v>
      </c>
      <c r="O35" s="14">
        <v>1543</v>
      </c>
      <c r="P35" s="14">
        <v>1247</v>
      </c>
      <c r="Q35" s="14">
        <v>1026</v>
      </c>
      <c r="R35" s="14">
        <v>752</v>
      </c>
      <c r="S35" s="14">
        <v>249</v>
      </c>
      <c r="T35" s="14">
        <v>131</v>
      </c>
    </row>
    <row r="36" spans="1:20" ht="27" thickTop="1" thickBot="1" x14ac:dyDescent="0.3">
      <c r="A36" s="7"/>
      <c r="B36" s="13" t="s">
        <v>31</v>
      </c>
      <c r="C36" s="14">
        <v>472</v>
      </c>
      <c r="D36" s="14">
        <v>346</v>
      </c>
      <c r="E36" s="14">
        <v>470</v>
      </c>
      <c r="F36" s="14">
        <v>347</v>
      </c>
      <c r="G36" s="14">
        <v>423</v>
      </c>
      <c r="H36" s="14">
        <v>313</v>
      </c>
      <c r="I36" s="14">
        <v>361</v>
      </c>
      <c r="J36" s="14">
        <v>291</v>
      </c>
      <c r="K36" s="14">
        <v>341</v>
      </c>
      <c r="L36" s="14">
        <v>259</v>
      </c>
      <c r="M36" s="14">
        <v>371</v>
      </c>
      <c r="N36" s="14">
        <v>275</v>
      </c>
      <c r="O36" s="14">
        <v>430</v>
      </c>
      <c r="P36" s="14">
        <v>333</v>
      </c>
      <c r="Q36" s="14">
        <v>539</v>
      </c>
      <c r="R36" s="14">
        <v>428</v>
      </c>
      <c r="S36" s="14">
        <v>584</v>
      </c>
      <c r="T36" s="14">
        <v>456</v>
      </c>
    </row>
    <row r="37" spans="1:20" ht="27" thickTop="1" thickBot="1" x14ac:dyDescent="0.3">
      <c r="A37" s="7"/>
      <c r="B37" s="13" t="s">
        <v>32</v>
      </c>
      <c r="C37" s="14">
        <v>747</v>
      </c>
      <c r="D37" s="14">
        <v>583</v>
      </c>
      <c r="E37" s="14">
        <v>598</v>
      </c>
      <c r="F37" s="14">
        <v>486</v>
      </c>
      <c r="G37" s="14">
        <v>618</v>
      </c>
      <c r="H37" s="14">
        <v>494</v>
      </c>
      <c r="I37" s="14">
        <v>487</v>
      </c>
      <c r="J37" s="14">
        <v>392</v>
      </c>
      <c r="K37" s="14">
        <v>517</v>
      </c>
      <c r="L37" s="14">
        <v>407</v>
      </c>
      <c r="M37" s="14">
        <v>502</v>
      </c>
      <c r="N37" s="14">
        <v>392</v>
      </c>
      <c r="O37" s="14">
        <v>542</v>
      </c>
      <c r="P37" s="14">
        <v>434</v>
      </c>
      <c r="Q37" s="14">
        <v>763</v>
      </c>
      <c r="R37" s="14">
        <v>588</v>
      </c>
      <c r="S37" s="14">
        <v>688</v>
      </c>
      <c r="T37" s="14">
        <v>547</v>
      </c>
    </row>
    <row r="38" spans="1:20" ht="27" thickTop="1" thickBot="1" x14ac:dyDescent="0.3">
      <c r="A38" s="7"/>
      <c r="B38" s="8" t="s">
        <v>17</v>
      </c>
      <c r="C38" s="9">
        <f t="shared" ref="C38:J38" si="4">SUM(C34:C37)</f>
        <v>7864</v>
      </c>
      <c r="D38" s="9">
        <f t="shared" si="4"/>
        <v>5661</v>
      </c>
      <c r="E38" s="9">
        <f t="shared" si="4"/>
        <v>6892</v>
      </c>
      <c r="F38" s="9">
        <f t="shared" si="4"/>
        <v>4960</v>
      </c>
      <c r="G38" s="9">
        <f t="shared" si="4"/>
        <v>6270</v>
      </c>
      <c r="H38" s="9">
        <f t="shared" si="4"/>
        <v>4444</v>
      </c>
      <c r="I38" s="9">
        <f t="shared" si="4"/>
        <v>6056</v>
      </c>
      <c r="J38" s="9">
        <f t="shared" si="4"/>
        <v>4403</v>
      </c>
      <c r="K38" s="9">
        <v>6279</v>
      </c>
      <c r="L38" s="9">
        <v>4649</v>
      </c>
      <c r="M38" s="9">
        <f t="shared" ref="M38:R38" si="5">SUM(M34:M37)</f>
        <v>6420</v>
      </c>
      <c r="N38" s="9">
        <f t="shared" si="5"/>
        <v>4765</v>
      </c>
      <c r="O38" s="9">
        <f t="shared" si="5"/>
        <v>4006</v>
      </c>
      <c r="P38" s="9">
        <f t="shared" si="5"/>
        <v>3150</v>
      </c>
      <c r="Q38" s="9">
        <f t="shared" si="5"/>
        <v>3012</v>
      </c>
      <c r="R38" s="9">
        <f t="shared" si="5"/>
        <v>2286</v>
      </c>
      <c r="S38" s="9">
        <f>SUM(S33:S37)</f>
        <v>6798</v>
      </c>
      <c r="T38" s="9">
        <f>SUM(T33:T37)</f>
        <v>4942</v>
      </c>
    </row>
    <row r="39" spans="1:20" ht="26.25" thickTop="1" x14ac:dyDescent="0.25">
      <c r="A39" s="7"/>
      <c r="B39" s="17"/>
      <c r="C39" s="17"/>
      <c r="D39" s="17"/>
      <c r="E39" s="17"/>
      <c r="F39" s="18"/>
      <c r="G39" s="18"/>
      <c r="H39" s="18"/>
      <c r="I39" s="18"/>
      <c r="J39" s="18"/>
      <c r="K39" s="18"/>
      <c r="L39" s="18"/>
    </row>
    <row r="40" spans="1:20" ht="23.25" thickBot="1" x14ac:dyDescent="0.3">
      <c r="A40" s="15" t="s">
        <v>33</v>
      </c>
      <c r="B40" s="45" t="s">
        <v>81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20" ht="27" thickTop="1" thickBot="1" x14ac:dyDescent="0.3">
      <c r="A41" s="7"/>
      <c r="B41" s="53" t="s">
        <v>71</v>
      </c>
      <c r="C41" s="55">
        <v>2013</v>
      </c>
      <c r="D41" s="50"/>
      <c r="E41" s="55">
        <v>2014</v>
      </c>
      <c r="F41" s="50"/>
      <c r="G41" s="55">
        <v>2015</v>
      </c>
      <c r="H41" s="50"/>
      <c r="I41" s="55">
        <v>2016</v>
      </c>
      <c r="J41" s="50"/>
      <c r="K41" s="55">
        <v>2017</v>
      </c>
      <c r="L41" s="50"/>
      <c r="M41" s="55">
        <v>2018</v>
      </c>
      <c r="N41" s="50"/>
      <c r="O41" s="55">
        <v>2019</v>
      </c>
      <c r="P41" s="50"/>
      <c r="Q41" s="55">
        <v>2020</v>
      </c>
      <c r="R41" s="50"/>
      <c r="S41" s="55">
        <v>2021</v>
      </c>
      <c r="T41" s="50"/>
    </row>
    <row r="42" spans="1:20" ht="27" thickTop="1" thickBot="1" x14ac:dyDescent="0.3">
      <c r="A42" s="7"/>
      <c r="B42" s="54"/>
      <c r="C42" s="16" t="s">
        <v>34</v>
      </c>
      <c r="D42" s="16" t="s">
        <v>12</v>
      </c>
      <c r="E42" s="16" t="s">
        <v>34</v>
      </c>
      <c r="F42" s="12" t="s">
        <v>12</v>
      </c>
      <c r="G42" s="16" t="s">
        <v>34</v>
      </c>
      <c r="H42" s="16" t="s">
        <v>12</v>
      </c>
      <c r="I42" s="16" t="s">
        <v>34</v>
      </c>
      <c r="J42" s="12" t="s">
        <v>12</v>
      </c>
      <c r="K42" s="16" t="s">
        <v>34</v>
      </c>
      <c r="L42" s="12" t="s">
        <v>12</v>
      </c>
      <c r="M42" s="16" t="s">
        <v>34</v>
      </c>
      <c r="N42" s="12" t="s">
        <v>12</v>
      </c>
      <c r="O42" s="16" t="s">
        <v>34</v>
      </c>
      <c r="P42" s="12" t="s">
        <v>12</v>
      </c>
      <c r="Q42" s="16" t="s">
        <v>34</v>
      </c>
      <c r="R42" s="12" t="s">
        <v>12</v>
      </c>
      <c r="S42" s="16" t="s">
        <v>34</v>
      </c>
      <c r="T42" s="12" t="s">
        <v>12</v>
      </c>
    </row>
    <row r="43" spans="1:20" ht="27" thickTop="1" thickBot="1" x14ac:dyDescent="0.3">
      <c r="A43" s="7"/>
      <c r="B43" s="13" t="s">
        <v>13</v>
      </c>
      <c r="C43" s="14">
        <v>246</v>
      </c>
      <c r="D43" s="14">
        <v>136</v>
      </c>
      <c r="E43" s="14">
        <v>233</v>
      </c>
      <c r="F43" s="14">
        <v>132</v>
      </c>
      <c r="G43" s="14">
        <v>107</v>
      </c>
      <c r="H43" s="14">
        <v>74</v>
      </c>
      <c r="I43" s="14">
        <v>211</v>
      </c>
      <c r="J43" s="14">
        <v>145</v>
      </c>
      <c r="K43" s="14">
        <v>174</v>
      </c>
      <c r="L43" s="14">
        <v>115</v>
      </c>
      <c r="M43" s="14">
        <v>169</v>
      </c>
      <c r="N43" s="14">
        <v>107</v>
      </c>
      <c r="O43" s="14">
        <v>162</v>
      </c>
      <c r="P43" s="14">
        <v>87</v>
      </c>
      <c r="Q43" s="14">
        <v>201</v>
      </c>
      <c r="R43" s="14">
        <v>128</v>
      </c>
      <c r="S43" s="14">
        <v>147</v>
      </c>
      <c r="T43" s="14">
        <v>94</v>
      </c>
    </row>
    <row r="44" spans="1:20" ht="27" thickTop="1" thickBot="1" x14ac:dyDescent="0.3">
      <c r="A44" s="7"/>
      <c r="B44" s="13" t="s">
        <v>14</v>
      </c>
      <c r="C44" s="14">
        <v>299</v>
      </c>
      <c r="D44" s="14">
        <v>231</v>
      </c>
      <c r="E44" s="14">
        <v>307</v>
      </c>
      <c r="F44" s="14">
        <v>248</v>
      </c>
      <c r="G44" s="14">
        <v>264</v>
      </c>
      <c r="H44" s="14">
        <v>225</v>
      </c>
      <c r="I44" s="14">
        <v>325</v>
      </c>
      <c r="J44" s="14">
        <v>273</v>
      </c>
      <c r="K44" s="14">
        <v>236</v>
      </c>
      <c r="L44" s="14">
        <v>188</v>
      </c>
      <c r="M44" s="14">
        <v>155</v>
      </c>
      <c r="N44" s="14">
        <v>126</v>
      </c>
      <c r="O44" s="14">
        <v>549</v>
      </c>
      <c r="P44" s="14">
        <v>454</v>
      </c>
      <c r="Q44" s="14">
        <v>505</v>
      </c>
      <c r="R44" s="14">
        <v>453</v>
      </c>
      <c r="S44" s="14">
        <v>398</v>
      </c>
      <c r="T44" s="14">
        <v>356</v>
      </c>
    </row>
    <row r="45" spans="1:20" ht="27" thickTop="1" thickBot="1" x14ac:dyDescent="0.3">
      <c r="A45" s="7"/>
      <c r="B45" s="13" t="s">
        <v>15</v>
      </c>
      <c r="C45" s="14">
        <v>708</v>
      </c>
      <c r="D45" s="14">
        <v>558</v>
      </c>
      <c r="E45" s="14">
        <v>973</v>
      </c>
      <c r="F45" s="14">
        <v>754</v>
      </c>
      <c r="G45" s="14">
        <v>1031</v>
      </c>
      <c r="H45" s="14">
        <v>798</v>
      </c>
      <c r="I45" s="14">
        <v>1013</v>
      </c>
      <c r="J45" s="14">
        <v>811</v>
      </c>
      <c r="K45" s="14">
        <v>753</v>
      </c>
      <c r="L45" s="14">
        <v>629</v>
      </c>
      <c r="M45" s="14">
        <v>658</v>
      </c>
      <c r="N45" s="14">
        <v>559</v>
      </c>
      <c r="O45" s="14">
        <v>693</v>
      </c>
      <c r="P45" s="14">
        <v>594</v>
      </c>
      <c r="Q45" s="14">
        <v>762</v>
      </c>
      <c r="R45" s="14">
        <v>611</v>
      </c>
      <c r="S45" s="14">
        <v>992</v>
      </c>
      <c r="T45" s="14">
        <v>799</v>
      </c>
    </row>
    <row r="46" spans="1:20" ht="27" thickTop="1" thickBot="1" x14ac:dyDescent="0.3">
      <c r="A46" s="7"/>
      <c r="B46" s="13" t="s">
        <v>16</v>
      </c>
      <c r="C46" s="14">
        <v>19</v>
      </c>
      <c r="D46" s="14">
        <v>12</v>
      </c>
      <c r="E46" s="14">
        <v>41</v>
      </c>
      <c r="F46" s="14">
        <v>25</v>
      </c>
      <c r="G46" s="14">
        <v>31</v>
      </c>
      <c r="H46" s="14">
        <v>24</v>
      </c>
      <c r="I46" s="14">
        <v>27</v>
      </c>
      <c r="J46" s="14">
        <v>16</v>
      </c>
      <c r="K46" s="14">
        <v>24</v>
      </c>
      <c r="L46" s="14">
        <v>21</v>
      </c>
      <c r="M46" s="14">
        <v>10</v>
      </c>
      <c r="N46" s="14">
        <v>7</v>
      </c>
      <c r="O46" s="14">
        <v>24</v>
      </c>
      <c r="P46" s="14">
        <v>21</v>
      </c>
      <c r="Q46" s="14">
        <v>22</v>
      </c>
      <c r="R46" s="14">
        <v>17</v>
      </c>
      <c r="S46" s="14">
        <v>19</v>
      </c>
      <c r="T46" s="14">
        <v>18</v>
      </c>
    </row>
    <row r="47" spans="1:20" ht="27" thickTop="1" thickBot="1" x14ac:dyDescent="0.3">
      <c r="A47" s="7"/>
      <c r="B47" s="8" t="s">
        <v>17</v>
      </c>
      <c r="C47" s="9">
        <f t="shared" ref="C47:J47" si="6">SUM(C43:C46)</f>
        <v>1272</v>
      </c>
      <c r="D47" s="9">
        <f t="shared" si="6"/>
        <v>937</v>
      </c>
      <c r="E47" s="9">
        <f t="shared" si="6"/>
        <v>1554</v>
      </c>
      <c r="F47" s="9">
        <f t="shared" si="6"/>
        <v>1159</v>
      </c>
      <c r="G47" s="9">
        <f t="shared" si="6"/>
        <v>1433</v>
      </c>
      <c r="H47" s="9">
        <f t="shared" si="6"/>
        <v>1121</v>
      </c>
      <c r="I47" s="9">
        <f t="shared" si="6"/>
        <v>1576</v>
      </c>
      <c r="J47" s="9">
        <f t="shared" si="6"/>
        <v>1245</v>
      </c>
      <c r="K47" s="9">
        <f>SUM(K43:K46)</f>
        <v>1187</v>
      </c>
      <c r="L47" s="9">
        <f>SUM(L43:L46)</f>
        <v>953</v>
      </c>
      <c r="M47" s="9">
        <f>SUM(M43:M46)</f>
        <v>992</v>
      </c>
      <c r="N47" s="9">
        <f>SUM(N43:N46)</f>
        <v>799</v>
      </c>
      <c r="O47" s="9">
        <f>SUM(O43:O46)</f>
        <v>1428</v>
      </c>
      <c r="P47" s="9">
        <f t="shared" ref="P47:T47" si="7">SUM(P43:P46)</f>
        <v>1156</v>
      </c>
      <c r="Q47" s="9">
        <f t="shared" si="7"/>
        <v>1490</v>
      </c>
      <c r="R47" s="9">
        <f t="shared" si="7"/>
        <v>1209</v>
      </c>
      <c r="S47" s="9">
        <f t="shared" si="7"/>
        <v>1556</v>
      </c>
      <c r="T47" s="9">
        <f t="shared" si="7"/>
        <v>1267</v>
      </c>
    </row>
    <row r="48" spans="1:20" ht="26.25" thickTop="1" x14ac:dyDescent="0.25">
      <c r="A48" s="7"/>
      <c r="B48" s="19"/>
      <c r="C48" s="20"/>
      <c r="D48" s="20"/>
      <c r="E48" s="20"/>
      <c r="F48" s="21"/>
      <c r="G48" s="21"/>
      <c r="H48" s="21"/>
      <c r="I48" s="21"/>
      <c r="J48" s="21"/>
      <c r="K48" s="21"/>
      <c r="L48" s="21"/>
    </row>
    <row r="49" spans="1:20" ht="23.25" thickBot="1" x14ac:dyDescent="0.3">
      <c r="A49" s="15" t="s">
        <v>35</v>
      </c>
      <c r="B49" s="45" t="s">
        <v>36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</row>
    <row r="50" spans="1:20" ht="27" thickTop="1" thickBot="1" x14ac:dyDescent="0.3">
      <c r="A50" s="7"/>
      <c r="B50" s="51" t="s">
        <v>71</v>
      </c>
      <c r="C50" s="55">
        <v>2013</v>
      </c>
      <c r="D50" s="50"/>
      <c r="E50" s="55">
        <v>2014</v>
      </c>
      <c r="F50" s="50"/>
      <c r="G50" s="55">
        <v>2015</v>
      </c>
      <c r="H50" s="50"/>
      <c r="I50" s="55">
        <v>2016</v>
      </c>
      <c r="J50" s="50"/>
      <c r="K50" s="55">
        <v>2017</v>
      </c>
      <c r="L50" s="50"/>
      <c r="M50" s="55">
        <v>2018</v>
      </c>
      <c r="N50" s="50"/>
      <c r="O50" s="55">
        <v>2019</v>
      </c>
      <c r="P50" s="50"/>
      <c r="Q50" s="55">
        <v>2020</v>
      </c>
      <c r="R50" s="50"/>
      <c r="S50" s="55">
        <v>2021</v>
      </c>
      <c r="T50" s="50"/>
    </row>
    <row r="51" spans="1:20" ht="27" thickTop="1" thickBot="1" x14ac:dyDescent="0.3">
      <c r="A51" s="7"/>
      <c r="B51" s="52"/>
      <c r="C51" s="16" t="s">
        <v>34</v>
      </c>
      <c r="D51" s="16" t="s">
        <v>12</v>
      </c>
      <c r="E51" s="16" t="s">
        <v>34</v>
      </c>
      <c r="F51" s="12" t="s">
        <v>12</v>
      </c>
      <c r="G51" s="16" t="s">
        <v>34</v>
      </c>
      <c r="H51" s="16" t="s">
        <v>12</v>
      </c>
      <c r="I51" s="16" t="s">
        <v>34</v>
      </c>
      <c r="J51" s="12" t="s">
        <v>12</v>
      </c>
      <c r="K51" s="16" t="s">
        <v>34</v>
      </c>
      <c r="L51" s="12" t="s">
        <v>12</v>
      </c>
      <c r="M51" s="16" t="s">
        <v>34</v>
      </c>
      <c r="N51" s="12" t="s">
        <v>12</v>
      </c>
      <c r="O51" s="16" t="s">
        <v>34</v>
      </c>
      <c r="P51" s="12" t="s">
        <v>12</v>
      </c>
      <c r="Q51" s="16" t="s">
        <v>34</v>
      </c>
      <c r="R51" s="12" t="s">
        <v>12</v>
      </c>
      <c r="S51" s="16" t="s">
        <v>34</v>
      </c>
      <c r="T51" s="12" t="s">
        <v>12</v>
      </c>
    </row>
    <row r="52" spans="1:20" ht="27" thickTop="1" thickBot="1" x14ac:dyDescent="0.3">
      <c r="A52" s="7"/>
      <c r="B52" s="13" t="s">
        <v>30</v>
      </c>
      <c r="C52" s="14">
        <v>589</v>
      </c>
      <c r="D52" s="14">
        <v>474</v>
      </c>
      <c r="E52" s="14">
        <v>773</v>
      </c>
      <c r="F52" s="14">
        <v>607</v>
      </c>
      <c r="G52" s="14">
        <v>722</v>
      </c>
      <c r="H52" s="14">
        <v>562</v>
      </c>
      <c r="I52" s="14">
        <v>851</v>
      </c>
      <c r="J52" s="14">
        <v>676</v>
      </c>
      <c r="K52" s="14">
        <v>655</v>
      </c>
      <c r="L52" s="14">
        <v>532</v>
      </c>
      <c r="M52" s="14">
        <v>529</v>
      </c>
      <c r="N52" s="14">
        <v>432</v>
      </c>
      <c r="O52" s="14">
        <v>509</v>
      </c>
      <c r="P52" s="14">
        <v>421</v>
      </c>
      <c r="Q52" s="14">
        <v>611</v>
      </c>
      <c r="R52" s="14">
        <v>491</v>
      </c>
      <c r="S52" s="14">
        <v>585</v>
      </c>
      <c r="T52" s="14">
        <v>460</v>
      </c>
    </row>
    <row r="53" spans="1:20" ht="27" thickTop="1" thickBot="1" x14ac:dyDescent="0.3">
      <c r="A53" s="7"/>
      <c r="B53" s="13" t="s">
        <v>66</v>
      </c>
      <c r="C53" s="14">
        <v>458</v>
      </c>
      <c r="D53" s="14">
        <v>301</v>
      </c>
      <c r="E53" s="14">
        <v>429</v>
      </c>
      <c r="F53" s="14">
        <v>293</v>
      </c>
      <c r="G53" s="14">
        <v>317</v>
      </c>
      <c r="H53" s="14">
        <v>249</v>
      </c>
      <c r="I53" s="14">
        <v>407</v>
      </c>
      <c r="J53" s="14">
        <v>308</v>
      </c>
      <c r="K53" s="14">
        <v>327</v>
      </c>
      <c r="L53" s="14">
        <v>252</v>
      </c>
      <c r="M53" s="14">
        <v>288</v>
      </c>
      <c r="N53" s="14">
        <v>214</v>
      </c>
      <c r="O53" s="14">
        <v>684</v>
      </c>
      <c r="P53" s="14">
        <v>546</v>
      </c>
      <c r="Q53" s="14">
        <v>762</v>
      </c>
      <c r="R53" s="14">
        <v>637</v>
      </c>
      <c r="S53" s="14">
        <v>631</v>
      </c>
      <c r="T53" s="14">
        <v>526</v>
      </c>
    </row>
    <row r="54" spans="1:20" ht="27" thickTop="1" thickBot="1" x14ac:dyDescent="0.3">
      <c r="A54" s="7"/>
      <c r="B54" s="13" t="s">
        <v>31</v>
      </c>
      <c r="C54" s="14">
        <v>112</v>
      </c>
      <c r="D54" s="14">
        <v>87</v>
      </c>
      <c r="E54" s="14">
        <v>102</v>
      </c>
      <c r="F54" s="14">
        <v>80</v>
      </c>
      <c r="G54" s="14">
        <v>147</v>
      </c>
      <c r="H54" s="14">
        <v>113</v>
      </c>
      <c r="I54" s="14">
        <v>124</v>
      </c>
      <c r="J54" s="14">
        <v>97</v>
      </c>
      <c r="K54" s="14">
        <v>66</v>
      </c>
      <c r="L54" s="14">
        <v>51</v>
      </c>
      <c r="M54" s="14">
        <v>90</v>
      </c>
      <c r="N54" s="14">
        <v>74</v>
      </c>
      <c r="O54" s="14">
        <v>82</v>
      </c>
      <c r="P54" s="14">
        <v>66</v>
      </c>
      <c r="Q54" s="14">
        <v>38</v>
      </c>
      <c r="R54" s="14">
        <v>23</v>
      </c>
      <c r="S54" s="14">
        <v>130</v>
      </c>
      <c r="T54" s="14">
        <v>107</v>
      </c>
    </row>
    <row r="55" spans="1:20" ht="27" thickTop="1" thickBot="1" x14ac:dyDescent="0.3">
      <c r="A55" s="7"/>
      <c r="B55" s="13" t="s">
        <v>32</v>
      </c>
      <c r="C55" s="14">
        <v>113</v>
      </c>
      <c r="D55" s="14">
        <v>75</v>
      </c>
      <c r="E55" s="14">
        <v>250</v>
      </c>
      <c r="F55" s="14">
        <v>179</v>
      </c>
      <c r="G55" s="14">
        <v>247</v>
      </c>
      <c r="H55" s="14">
        <v>197</v>
      </c>
      <c r="I55" s="14">
        <v>194</v>
      </c>
      <c r="J55" s="14">
        <v>164</v>
      </c>
      <c r="K55" s="14">
        <v>139</v>
      </c>
      <c r="L55" s="14">
        <v>118</v>
      </c>
      <c r="M55" s="14">
        <v>85</v>
      </c>
      <c r="N55" s="14">
        <v>79</v>
      </c>
      <c r="O55" s="14">
        <v>153</v>
      </c>
      <c r="P55" s="14">
        <v>123</v>
      </c>
      <c r="Q55" s="14">
        <v>79</v>
      </c>
      <c r="R55" s="14">
        <v>58</v>
      </c>
      <c r="S55" s="14">
        <v>210</v>
      </c>
      <c r="T55" s="14">
        <v>174</v>
      </c>
    </row>
    <row r="56" spans="1:20" ht="27" thickTop="1" thickBot="1" x14ac:dyDescent="0.3">
      <c r="A56" s="7"/>
      <c r="B56" s="8" t="s">
        <v>17</v>
      </c>
      <c r="C56" s="9">
        <f t="shared" ref="C56:L56" si="8">SUM(C52:C55)</f>
        <v>1272</v>
      </c>
      <c r="D56" s="9">
        <f t="shared" si="8"/>
        <v>937</v>
      </c>
      <c r="E56" s="9">
        <f t="shared" si="8"/>
        <v>1554</v>
      </c>
      <c r="F56" s="9">
        <f t="shared" si="8"/>
        <v>1159</v>
      </c>
      <c r="G56" s="9">
        <f t="shared" si="8"/>
        <v>1433</v>
      </c>
      <c r="H56" s="9">
        <f t="shared" si="8"/>
        <v>1121</v>
      </c>
      <c r="I56" s="9">
        <f t="shared" si="8"/>
        <v>1576</v>
      </c>
      <c r="J56" s="9">
        <f t="shared" si="8"/>
        <v>1245</v>
      </c>
      <c r="K56" s="9">
        <f t="shared" si="8"/>
        <v>1187</v>
      </c>
      <c r="L56" s="9">
        <f t="shared" si="8"/>
        <v>953</v>
      </c>
      <c r="M56" s="9">
        <f>M55+M54+M53+M52</f>
        <v>992</v>
      </c>
      <c r="N56" s="9">
        <f>N55+N54+N53+N52</f>
        <v>799</v>
      </c>
      <c r="O56" s="9">
        <f>SUM(O52:O55)</f>
        <v>1428</v>
      </c>
      <c r="P56" s="9">
        <f t="shared" ref="P56:R56" si="9">SUM(P52:P55)</f>
        <v>1156</v>
      </c>
      <c r="Q56" s="9">
        <f t="shared" si="9"/>
        <v>1490</v>
      </c>
      <c r="R56" s="9">
        <f t="shared" si="9"/>
        <v>1209</v>
      </c>
      <c r="S56" s="9">
        <f>SUM(S52:S55)</f>
        <v>1556</v>
      </c>
      <c r="T56" s="9">
        <f>SUM(T52:T55)</f>
        <v>1267</v>
      </c>
    </row>
    <row r="57" spans="1:20" ht="26.25" thickTop="1" x14ac:dyDescent="0.25">
      <c r="A57" s="7"/>
      <c r="B57" s="10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20" ht="23.25" thickBot="1" x14ac:dyDescent="0.3">
      <c r="A58" s="15" t="s">
        <v>37</v>
      </c>
      <c r="B58" s="45" t="s">
        <v>38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</row>
    <row r="59" spans="1:20" ht="27" thickTop="1" thickBot="1" x14ac:dyDescent="0.3">
      <c r="A59" s="7"/>
      <c r="B59" s="51" t="s">
        <v>71</v>
      </c>
      <c r="C59" s="55">
        <v>2013</v>
      </c>
      <c r="D59" s="50"/>
      <c r="E59" s="55">
        <v>2014</v>
      </c>
      <c r="F59" s="50"/>
      <c r="G59" s="55">
        <v>2015</v>
      </c>
      <c r="H59" s="50"/>
      <c r="I59" s="55">
        <v>2016</v>
      </c>
      <c r="J59" s="50"/>
      <c r="K59" s="55">
        <v>2017</v>
      </c>
      <c r="L59" s="50"/>
      <c r="M59" s="55">
        <v>2018</v>
      </c>
      <c r="N59" s="50"/>
      <c r="O59" s="55">
        <v>2019</v>
      </c>
      <c r="P59" s="50"/>
      <c r="Q59" s="55">
        <v>2020</v>
      </c>
      <c r="R59" s="50"/>
      <c r="S59" s="55">
        <v>2021</v>
      </c>
      <c r="T59" s="50"/>
    </row>
    <row r="60" spans="1:20" ht="27" thickTop="1" thickBot="1" x14ac:dyDescent="0.3">
      <c r="A60" s="7"/>
      <c r="B60" s="52"/>
      <c r="C60" s="16" t="s">
        <v>34</v>
      </c>
      <c r="D60" s="16" t="s">
        <v>12</v>
      </c>
      <c r="E60" s="16" t="s">
        <v>34</v>
      </c>
      <c r="F60" s="12" t="s">
        <v>12</v>
      </c>
      <c r="G60" s="16" t="s">
        <v>34</v>
      </c>
      <c r="H60" s="16" t="s">
        <v>12</v>
      </c>
      <c r="I60" s="16" t="s">
        <v>34</v>
      </c>
      <c r="J60" s="12" t="s">
        <v>12</v>
      </c>
      <c r="K60" s="16" t="s">
        <v>34</v>
      </c>
      <c r="L60" s="12" t="s">
        <v>12</v>
      </c>
      <c r="M60" s="16" t="s">
        <v>34</v>
      </c>
      <c r="N60" s="12" t="s">
        <v>12</v>
      </c>
      <c r="O60" s="16" t="s">
        <v>34</v>
      </c>
      <c r="P60" s="12" t="s">
        <v>12</v>
      </c>
      <c r="Q60" s="16" t="s">
        <v>34</v>
      </c>
      <c r="R60" s="12" t="s">
        <v>12</v>
      </c>
      <c r="S60" s="16" t="s">
        <v>34</v>
      </c>
      <c r="T60" s="12" t="s">
        <v>12</v>
      </c>
    </row>
    <row r="61" spans="1:20" ht="27" thickTop="1" thickBot="1" x14ac:dyDescent="0.3">
      <c r="A61" s="7"/>
      <c r="B61" s="13" t="s">
        <v>20</v>
      </c>
      <c r="C61" s="14">
        <v>284</v>
      </c>
      <c r="D61" s="14">
        <v>217</v>
      </c>
      <c r="E61" s="14">
        <v>279</v>
      </c>
      <c r="F61" s="14">
        <v>226</v>
      </c>
      <c r="G61" s="14">
        <v>246</v>
      </c>
      <c r="H61" s="14">
        <v>217</v>
      </c>
      <c r="I61" s="14">
        <v>312</v>
      </c>
      <c r="J61" s="14">
        <v>263</v>
      </c>
      <c r="K61" s="14">
        <v>214</v>
      </c>
      <c r="L61" s="14">
        <v>169</v>
      </c>
      <c r="M61" s="14">
        <v>138</v>
      </c>
      <c r="N61" s="14">
        <v>111</v>
      </c>
      <c r="O61" s="14">
        <v>176</v>
      </c>
      <c r="P61" s="14">
        <v>143</v>
      </c>
      <c r="Q61" s="14">
        <v>102</v>
      </c>
      <c r="R61" s="14">
        <v>87</v>
      </c>
      <c r="S61" s="14">
        <v>131</v>
      </c>
      <c r="T61" s="14">
        <v>112</v>
      </c>
    </row>
    <row r="62" spans="1:20" ht="27" thickTop="1" thickBot="1" x14ac:dyDescent="0.3">
      <c r="A62" s="7"/>
      <c r="B62" s="13" t="s">
        <v>21</v>
      </c>
      <c r="C62" s="14">
        <v>199</v>
      </c>
      <c r="D62" s="14">
        <v>166</v>
      </c>
      <c r="E62" s="14">
        <v>250</v>
      </c>
      <c r="F62" s="14">
        <v>210</v>
      </c>
      <c r="G62" s="14">
        <v>242</v>
      </c>
      <c r="H62" s="14">
        <v>188</v>
      </c>
      <c r="I62" s="14">
        <v>312</v>
      </c>
      <c r="J62" s="14">
        <v>267</v>
      </c>
      <c r="K62" s="14">
        <v>264</v>
      </c>
      <c r="L62" s="14">
        <v>228</v>
      </c>
      <c r="M62" s="14">
        <v>270</v>
      </c>
      <c r="N62" s="14">
        <v>237</v>
      </c>
      <c r="O62" s="14">
        <v>350</v>
      </c>
      <c r="P62" s="14">
        <v>303</v>
      </c>
      <c r="Q62" s="14">
        <v>330</v>
      </c>
      <c r="R62" s="14">
        <v>268</v>
      </c>
      <c r="S62" s="14">
        <v>418</v>
      </c>
      <c r="T62" s="14">
        <v>339</v>
      </c>
    </row>
    <row r="63" spans="1:20" ht="27" thickTop="1" thickBot="1" x14ac:dyDescent="0.3">
      <c r="A63" s="7"/>
      <c r="B63" s="13" t="s">
        <v>70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>
        <v>363</v>
      </c>
      <c r="P63" s="14">
        <v>302</v>
      </c>
      <c r="Q63" s="14">
        <v>390</v>
      </c>
      <c r="R63" s="14">
        <v>355</v>
      </c>
      <c r="S63" s="14">
        <v>255</v>
      </c>
      <c r="T63" s="14">
        <v>233</v>
      </c>
    </row>
    <row r="64" spans="1:20" ht="27" thickTop="1" thickBot="1" x14ac:dyDescent="0.3">
      <c r="A64" s="7"/>
      <c r="B64" s="13" t="s">
        <v>22</v>
      </c>
      <c r="C64" s="14">
        <v>312</v>
      </c>
      <c r="D64" s="14">
        <v>262</v>
      </c>
      <c r="E64" s="14">
        <v>336</v>
      </c>
      <c r="F64" s="14">
        <v>274</v>
      </c>
      <c r="G64" s="14">
        <v>409</v>
      </c>
      <c r="H64" s="14">
        <v>326</v>
      </c>
      <c r="I64" s="14">
        <v>421</v>
      </c>
      <c r="J64" s="14">
        <v>339</v>
      </c>
      <c r="K64" s="14">
        <v>300</v>
      </c>
      <c r="L64" s="14">
        <v>247</v>
      </c>
      <c r="M64" s="14">
        <v>240</v>
      </c>
      <c r="N64" s="14">
        <v>209</v>
      </c>
      <c r="O64" s="14">
        <v>195</v>
      </c>
      <c r="P64" s="14">
        <v>170</v>
      </c>
      <c r="Q64" s="14">
        <v>273</v>
      </c>
      <c r="R64" s="14">
        <v>242</v>
      </c>
      <c r="S64" s="14">
        <v>315</v>
      </c>
      <c r="T64" s="14">
        <v>266</v>
      </c>
    </row>
    <row r="65" spans="1:24" ht="27" thickTop="1" thickBot="1" x14ac:dyDescent="0.3">
      <c r="A65" s="7"/>
      <c r="B65" s="13" t="s">
        <v>23</v>
      </c>
      <c r="C65" s="14">
        <v>8</v>
      </c>
      <c r="D65" s="14">
        <v>4</v>
      </c>
      <c r="E65" s="14">
        <v>21</v>
      </c>
      <c r="F65" s="14">
        <v>10</v>
      </c>
      <c r="G65" s="14">
        <v>1</v>
      </c>
      <c r="H65" s="14">
        <v>1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4" ht="27" thickTop="1" thickBot="1" x14ac:dyDescent="0.3">
      <c r="A66" s="7"/>
      <c r="B66" s="13" t="s">
        <v>24</v>
      </c>
      <c r="C66" s="14">
        <v>144</v>
      </c>
      <c r="D66" s="14">
        <v>115</v>
      </c>
      <c r="E66" s="14">
        <v>267</v>
      </c>
      <c r="F66" s="14">
        <v>206</v>
      </c>
      <c r="G66" s="14">
        <v>277</v>
      </c>
      <c r="H66" s="14">
        <v>212</v>
      </c>
      <c r="I66" s="14">
        <v>201</v>
      </c>
      <c r="J66" s="14">
        <v>166</v>
      </c>
      <c r="K66" s="14">
        <v>182</v>
      </c>
      <c r="L66" s="14">
        <v>153</v>
      </c>
      <c r="M66" s="14">
        <v>142</v>
      </c>
      <c r="N66" s="14">
        <v>124</v>
      </c>
      <c r="O66" s="14">
        <v>120</v>
      </c>
      <c r="P66" s="14">
        <v>106</v>
      </c>
      <c r="Q66" s="14">
        <v>195</v>
      </c>
      <c r="R66" s="14">
        <v>151</v>
      </c>
      <c r="S66" s="14">
        <v>261</v>
      </c>
      <c r="T66" s="14">
        <v>209</v>
      </c>
    </row>
    <row r="67" spans="1:24" ht="27" thickTop="1" thickBot="1" x14ac:dyDescent="0.3">
      <c r="A67" s="7"/>
      <c r="B67" s="13" t="s">
        <v>25</v>
      </c>
      <c r="C67" s="14">
        <v>240</v>
      </c>
      <c r="D67" s="14">
        <v>154</v>
      </c>
      <c r="E67" s="14">
        <v>275</v>
      </c>
      <c r="F67" s="14">
        <v>181</v>
      </c>
      <c r="G67" s="14">
        <v>196</v>
      </c>
      <c r="H67" s="14">
        <v>140</v>
      </c>
      <c r="I67" s="14">
        <v>215</v>
      </c>
      <c r="J67" s="14">
        <v>151</v>
      </c>
      <c r="K67" s="14">
        <v>147</v>
      </c>
      <c r="L67" s="14">
        <v>116</v>
      </c>
      <c r="M67" s="14">
        <v>126</v>
      </c>
      <c r="N67" s="14">
        <v>88</v>
      </c>
      <c r="O67" s="14">
        <v>103</v>
      </c>
      <c r="P67" s="14">
        <v>71</v>
      </c>
      <c r="Q67" s="14">
        <v>96</v>
      </c>
      <c r="R67" s="14">
        <v>56</v>
      </c>
      <c r="S67" s="14">
        <v>76</v>
      </c>
      <c r="T67" s="14">
        <v>49</v>
      </c>
    </row>
    <row r="68" spans="1:24" ht="27" thickTop="1" thickBot="1" x14ac:dyDescent="0.3">
      <c r="A68" s="7"/>
      <c r="B68" s="13" t="s">
        <v>26</v>
      </c>
      <c r="C68" s="14">
        <v>11</v>
      </c>
      <c r="D68" s="14">
        <v>8</v>
      </c>
      <c r="E68" s="14">
        <v>20</v>
      </c>
      <c r="F68" s="14">
        <v>15</v>
      </c>
      <c r="G68" s="14">
        <v>30</v>
      </c>
      <c r="H68" s="14">
        <v>23</v>
      </c>
      <c r="I68" s="14">
        <v>27</v>
      </c>
      <c r="J68" s="14">
        <v>16</v>
      </c>
      <c r="K68" s="14">
        <v>24</v>
      </c>
      <c r="L68" s="14">
        <v>21</v>
      </c>
      <c r="M68" s="14">
        <v>10</v>
      </c>
      <c r="N68" s="14">
        <v>7</v>
      </c>
      <c r="O68" s="14">
        <v>24</v>
      </c>
      <c r="P68" s="14">
        <v>21</v>
      </c>
      <c r="Q68" s="14">
        <v>22</v>
      </c>
      <c r="R68" s="14">
        <v>17</v>
      </c>
      <c r="S68" s="14">
        <v>19</v>
      </c>
      <c r="T68" s="14">
        <v>18</v>
      </c>
    </row>
    <row r="69" spans="1:24" ht="27" thickTop="1" thickBot="1" x14ac:dyDescent="0.3">
      <c r="A69" s="7"/>
      <c r="B69" s="13" t="s">
        <v>27</v>
      </c>
      <c r="C69" s="14">
        <v>74</v>
      </c>
      <c r="D69" s="14">
        <v>11</v>
      </c>
      <c r="E69" s="14">
        <v>106</v>
      </c>
      <c r="F69" s="14">
        <v>37</v>
      </c>
      <c r="G69" s="14">
        <v>32</v>
      </c>
      <c r="H69" s="14">
        <v>14</v>
      </c>
      <c r="I69" s="14">
        <v>88</v>
      </c>
      <c r="J69" s="14">
        <v>43</v>
      </c>
      <c r="K69" s="14">
        <v>56</v>
      </c>
      <c r="L69" s="14">
        <v>19</v>
      </c>
      <c r="M69" s="14">
        <v>66</v>
      </c>
      <c r="N69" s="14">
        <v>23</v>
      </c>
      <c r="O69" s="14">
        <v>97</v>
      </c>
      <c r="P69" s="14">
        <v>40</v>
      </c>
      <c r="Q69" s="14">
        <v>82</v>
      </c>
      <c r="R69" s="14">
        <v>33</v>
      </c>
      <c r="S69" s="14">
        <v>81</v>
      </c>
      <c r="T69" s="14">
        <v>41</v>
      </c>
    </row>
    <row r="70" spans="1:24" ht="27" thickTop="1" thickBot="1" x14ac:dyDescent="0.3">
      <c r="A70" s="7"/>
      <c r="B70" s="8" t="s">
        <v>17</v>
      </c>
      <c r="C70" s="9">
        <f>SUM(C61:C69)</f>
        <v>1272</v>
      </c>
      <c r="D70" s="9">
        <f>SUM(D61:D69)</f>
        <v>937</v>
      </c>
      <c r="E70" s="9">
        <f>SUM(E61:E69)</f>
        <v>1554</v>
      </c>
      <c r="F70" s="9">
        <f>SUM(F61:F69)</f>
        <v>1159</v>
      </c>
      <c r="G70" s="9">
        <f>SUM(G61:G69)</f>
        <v>1433</v>
      </c>
      <c r="H70" s="9">
        <f>SUM(H61:H69)</f>
        <v>1121</v>
      </c>
      <c r="I70" s="9">
        <f>SUM(I61:I69)</f>
        <v>1576</v>
      </c>
      <c r="J70" s="9">
        <f>SUM(J61:J69)</f>
        <v>1245</v>
      </c>
      <c r="K70" s="9">
        <f>SUM(K61:K69)</f>
        <v>1187</v>
      </c>
      <c r="L70" s="9">
        <f>SUM(L61:L69)</f>
        <v>953</v>
      </c>
      <c r="M70" s="9">
        <f>M69+M68+M67+M66+M64+M62+M61</f>
        <v>992</v>
      </c>
      <c r="N70" s="9">
        <f>N69+N68+N67+N66+N64+N62+N61</f>
        <v>799</v>
      </c>
      <c r="O70" s="9">
        <f>SUM(O61:O69)</f>
        <v>1428</v>
      </c>
      <c r="P70" s="9">
        <f>SUM(P61:P69)</f>
        <v>1156</v>
      </c>
      <c r="Q70" s="9">
        <f>SUM(Q61:Q69)</f>
        <v>1490</v>
      </c>
      <c r="R70" s="9">
        <f>SUM(R61:R69)</f>
        <v>1209</v>
      </c>
      <c r="S70" s="9">
        <f>SUM(S61:S69)</f>
        <v>1556</v>
      </c>
      <c r="T70" s="9">
        <f>SUM(T61:T69)</f>
        <v>1267</v>
      </c>
    </row>
    <row r="71" spans="1:24" ht="26.25" thickTop="1" x14ac:dyDescent="0.25">
      <c r="A71" s="7"/>
      <c r="B71" s="10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24" ht="26.25" thickBot="1" x14ac:dyDescent="0.3">
      <c r="A72" s="15" t="s">
        <v>39</v>
      </c>
      <c r="B72" s="45" t="s">
        <v>40</v>
      </c>
      <c r="C72" s="45"/>
      <c r="D72" s="45"/>
      <c r="E72" s="45"/>
      <c r="F72" s="45"/>
      <c r="G72" s="45"/>
      <c r="H72" s="20"/>
      <c r="I72" s="4"/>
      <c r="J72" s="4"/>
      <c r="K72" s="4"/>
      <c r="L72" s="4"/>
    </row>
    <row r="73" spans="1:24" ht="27" thickTop="1" thickBot="1" x14ac:dyDescent="0.3">
      <c r="A73" s="5"/>
      <c r="B73" s="58" t="s">
        <v>71</v>
      </c>
      <c r="C73" s="58" t="s">
        <v>7</v>
      </c>
      <c r="D73" s="58" t="s">
        <v>59</v>
      </c>
      <c r="E73" s="58" t="s">
        <v>63</v>
      </c>
      <c r="F73" s="58" t="s">
        <v>64</v>
      </c>
      <c r="G73" s="61" t="s">
        <v>69</v>
      </c>
      <c r="H73" s="62"/>
      <c r="I73" s="62"/>
      <c r="J73" s="61" t="s">
        <v>75</v>
      </c>
      <c r="K73" s="62"/>
      <c r="L73" s="62"/>
      <c r="M73" s="61" t="s">
        <v>76</v>
      </c>
      <c r="N73" s="62"/>
      <c r="O73" s="62"/>
      <c r="P73" s="61" t="s">
        <v>82</v>
      </c>
      <c r="Q73" s="62"/>
      <c r="R73" s="62"/>
      <c r="S73" s="61" t="s">
        <v>83</v>
      </c>
      <c r="T73" s="62"/>
      <c r="U73" s="62"/>
      <c r="V73" s="61" t="s">
        <v>85</v>
      </c>
      <c r="W73" s="62"/>
      <c r="X73" s="62"/>
    </row>
    <row r="74" spans="1:24" ht="27" thickTop="1" thickBot="1" x14ac:dyDescent="0.3">
      <c r="A74" s="5"/>
      <c r="B74" s="59"/>
      <c r="C74" s="60"/>
      <c r="D74" s="60"/>
      <c r="E74" s="60"/>
      <c r="F74" s="60"/>
      <c r="G74" s="38" t="s">
        <v>72</v>
      </c>
      <c r="H74" s="38" t="s">
        <v>73</v>
      </c>
      <c r="I74" s="38" t="s">
        <v>74</v>
      </c>
      <c r="J74" s="38" t="s">
        <v>72</v>
      </c>
      <c r="K74" s="38" t="s">
        <v>73</v>
      </c>
      <c r="L74" s="38" t="s">
        <v>74</v>
      </c>
      <c r="M74" s="38" t="s">
        <v>72</v>
      </c>
      <c r="N74" s="38" t="s">
        <v>73</v>
      </c>
      <c r="O74" s="38" t="s">
        <v>74</v>
      </c>
      <c r="P74" s="38" t="s">
        <v>72</v>
      </c>
      <c r="Q74" s="38" t="s">
        <v>73</v>
      </c>
      <c r="R74" s="38" t="s">
        <v>74</v>
      </c>
      <c r="S74" s="38" t="s">
        <v>72</v>
      </c>
      <c r="T74" s="38" t="s">
        <v>73</v>
      </c>
      <c r="U74" s="38" t="s">
        <v>74</v>
      </c>
      <c r="V74" s="38" t="s">
        <v>72</v>
      </c>
      <c r="W74" s="38" t="s">
        <v>73</v>
      </c>
      <c r="X74" s="38" t="s">
        <v>74</v>
      </c>
    </row>
    <row r="75" spans="1:24" ht="27" thickTop="1" thickBot="1" x14ac:dyDescent="0.3">
      <c r="A75" s="7"/>
      <c r="B75" s="13" t="s">
        <v>41</v>
      </c>
      <c r="C75" s="25">
        <v>1</v>
      </c>
      <c r="D75" s="25">
        <v>1</v>
      </c>
      <c r="E75" s="25">
        <v>1</v>
      </c>
      <c r="F75" s="25">
        <v>1</v>
      </c>
      <c r="G75" s="67">
        <v>1</v>
      </c>
      <c r="H75" s="68"/>
      <c r="I75" s="69"/>
      <c r="J75" s="67">
        <v>1</v>
      </c>
      <c r="K75" s="68"/>
      <c r="L75" s="69"/>
      <c r="M75" s="30">
        <v>1</v>
      </c>
      <c r="N75" s="30"/>
      <c r="O75" s="30">
        <v>1</v>
      </c>
      <c r="P75" s="30">
        <v>1</v>
      </c>
      <c r="Q75" s="30">
        <v>0</v>
      </c>
      <c r="R75" s="30">
        <v>1</v>
      </c>
      <c r="S75" s="30">
        <v>1</v>
      </c>
      <c r="T75" s="30">
        <v>0</v>
      </c>
      <c r="U75" s="30">
        <v>1</v>
      </c>
      <c r="V75" s="30">
        <v>1</v>
      </c>
      <c r="W75" s="30"/>
      <c r="X75" s="30">
        <v>1</v>
      </c>
    </row>
    <row r="76" spans="1:24" ht="27" thickTop="1" thickBot="1" x14ac:dyDescent="0.3">
      <c r="A76" s="7"/>
      <c r="B76" s="13" t="s">
        <v>42</v>
      </c>
      <c r="C76" s="25">
        <v>1</v>
      </c>
      <c r="D76" s="25">
        <v>1</v>
      </c>
      <c r="E76" s="25">
        <v>1</v>
      </c>
      <c r="F76" s="25">
        <v>1</v>
      </c>
      <c r="G76" s="30">
        <v>1</v>
      </c>
      <c r="H76" s="30">
        <v>3</v>
      </c>
      <c r="I76" s="30">
        <f>SUM(G76:H76)</f>
        <v>4</v>
      </c>
      <c r="J76" s="30">
        <v>1</v>
      </c>
      <c r="K76" s="30">
        <v>3</v>
      </c>
      <c r="L76" s="30">
        <v>4</v>
      </c>
      <c r="M76" s="30">
        <v>1</v>
      </c>
      <c r="N76" s="30">
        <v>2</v>
      </c>
      <c r="O76" s="30">
        <v>3</v>
      </c>
      <c r="P76" s="30">
        <v>1</v>
      </c>
      <c r="Q76" s="30">
        <v>2</v>
      </c>
      <c r="R76" s="30">
        <v>3</v>
      </c>
      <c r="S76" s="30">
        <v>1</v>
      </c>
      <c r="T76" s="30">
        <v>2</v>
      </c>
      <c r="U76" s="30">
        <v>3</v>
      </c>
      <c r="V76" s="30">
        <v>1</v>
      </c>
      <c r="W76" s="30">
        <v>2</v>
      </c>
      <c r="X76" s="30">
        <v>3</v>
      </c>
    </row>
    <row r="77" spans="1:24" ht="27" thickTop="1" thickBot="1" x14ac:dyDescent="0.3">
      <c r="A77" s="7"/>
      <c r="B77" s="13" t="s">
        <v>43</v>
      </c>
      <c r="C77" s="25">
        <v>1727</v>
      </c>
      <c r="D77" s="25">
        <v>1747</v>
      </c>
      <c r="E77" s="25">
        <v>1590</v>
      </c>
      <c r="F77" s="25">
        <v>1716</v>
      </c>
      <c r="G77" s="30">
        <v>1608</v>
      </c>
      <c r="H77" s="30">
        <v>387</v>
      </c>
      <c r="I77" s="30">
        <f>SUM(G77:H77)</f>
        <v>1995</v>
      </c>
      <c r="J77" s="30">
        <v>1672</v>
      </c>
      <c r="K77" s="30">
        <v>684</v>
      </c>
      <c r="L77" s="30">
        <f>SUM(J77:K77)</f>
        <v>2356</v>
      </c>
      <c r="M77" s="30">
        <v>1923</v>
      </c>
      <c r="N77" s="30">
        <v>271</v>
      </c>
      <c r="O77" s="30">
        <f>N77+M77</f>
        <v>2194</v>
      </c>
      <c r="P77" s="30">
        <v>1889</v>
      </c>
      <c r="Q77" s="30">
        <v>510</v>
      </c>
      <c r="R77" s="30">
        <f>Q77+P77</f>
        <v>2399</v>
      </c>
      <c r="S77" s="30">
        <v>1865</v>
      </c>
      <c r="T77" s="30">
        <v>500</v>
      </c>
      <c r="U77" s="30">
        <f>T77+S77</f>
        <v>2365</v>
      </c>
      <c r="V77" s="30">
        <v>1884</v>
      </c>
      <c r="W77" s="30">
        <v>490</v>
      </c>
      <c r="X77" s="30">
        <f>SUM(V77:W77)</f>
        <v>2374</v>
      </c>
    </row>
    <row r="78" spans="1:24" ht="27" thickTop="1" thickBot="1" x14ac:dyDescent="0.3">
      <c r="A78" s="7"/>
      <c r="B78" s="13" t="s">
        <v>60</v>
      </c>
      <c r="C78" s="25">
        <v>20.6</v>
      </c>
      <c r="D78" s="25">
        <v>22.8</v>
      </c>
      <c r="E78" s="25">
        <v>23.5</v>
      </c>
      <c r="F78" s="25">
        <v>29.1</v>
      </c>
      <c r="G78" s="64">
        <v>35.200000000000003</v>
      </c>
      <c r="H78" s="65"/>
      <c r="I78" s="66"/>
      <c r="J78" s="64">
        <v>39</v>
      </c>
      <c r="K78" s="65"/>
      <c r="L78" s="66"/>
      <c r="M78" s="64">
        <v>35.6</v>
      </c>
      <c r="N78" s="65"/>
      <c r="O78" s="66"/>
      <c r="P78" s="64">
        <v>40.6</v>
      </c>
      <c r="Q78" s="65"/>
      <c r="R78" s="66"/>
      <c r="S78" s="64">
        <v>39.200000000000003</v>
      </c>
      <c r="T78" s="65"/>
      <c r="U78" s="66"/>
      <c r="V78" s="64">
        <v>35.799999999999997</v>
      </c>
      <c r="W78" s="65"/>
      <c r="X78" s="66"/>
    </row>
    <row r="79" spans="1:24" ht="26.25" thickTop="1" x14ac:dyDescent="0.25">
      <c r="A79" s="7"/>
      <c r="B79" s="10"/>
      <c r="C79" s="4"/>
      <c r="D79" s="4"/>
      <c r="E79" s="4"/>
      <c r="F79" s="4"/>
      <c r="G79" s="4"/>
      <c r="I79" s="26"/>
      <c r="J79" s="26"/>
      <c r="K79" s="27"/>
      <c r="L79" s="27"/>
    </row>
    <row r="80" spans="1:24" ht="23.25" thickBot="1" x14ac:dyDescent="0.3">
      <c r="A80" s="15" t="s">
        <v>44</v>
      </c>
      <c r="B80" s="45" t="s">
        <v>45</v>
      </c>
      <c r="C80" s="45"/>
      <c r="D80" s="45"/>
      <c r="E80" s="45"/>
      <c r="F80" s="45"/>
      <c r="G80" s="45"/>
      <c r="I80" s="26"/>
      <c r="J80" s="26"/>
      <c r="K80" s="27"/>
      <c r="L80" s="27"/>
    </row>
    <row r="81" spans="1:20" ht="27" thickTop="1" thickBot="1" x14ac:dyDescent="0.6">
      <c r="A81" s="7"/>
      <c r="B81" s="23" t="s">
        <v>6</v>
      </c>
      <c r="C81" s="24" t="s">
        <v>7</v>
      </c>
      <c r="D81" s="24" t="s">
        <v>59</v>
      </c>
      <c r="E81" s="24" t="s">
        <v>63</v>
      </c>
      <c r="F81" s="24" t="s">
        <v>64</v>
      </c>
      <c r="G81" s="24" t="s">
        <v>69</v>
      </c>
      <c r="H81" s="24" t="s">
        <v>75</v>
      </c>
      <c r="I81" s="24" t="s">
        <v>76</v>
      </c>
      <c r="J81" s="24" t="s">
        <v>82</v>
      </c>
      <c r="K81" s="24" t="s">
        <v>83</v>
      </c>
      <c r="L81" s="24" t="s">
        <v>85</v>
      </c>
    </row>
    <row r="82" spans="1:20" ht="27" thickTop="1" thickBot="1" x14ac:dyDescent="0.3">
      <c r="A82" s="7"/>
      <c r="B82" s="13" t="s">
        <v>46</v>
      </c>
      <c r="C82" s="25">
        <v>2</v>
      </c>
      <c r="D82" s="25">
        <v>2</v>
      </c>
      <c r="E82" s="25">
        <v>2</v>
      </c>
      <c r="F82" s="25">
        <v>2</v>
      </c>
      <c r="G82" s="25">
        <v>2</v>
      </c>
      <c r="H82" s="25">
        <v>2</v>
      </c>
      <c r="I82" s="25">
        <v>2</v>
      </c>
      <c r="J82" s="25">
        <v>2</v>
      </c>
      <c r="K82" s="25">
        <v>2</v>
      </c>
      <c r="L82" s="25">
        <v>2</v>
      </c>
    </row>
    <row r="83" spans="1:20" ht="27" thickTop="1" thickBot="1" x14ac:dyDescent="0.3">
      <c r="A83" s="7"/>
      <c r="B83" s="13" t="s">
        <v>47</v>
      </c>
      <c r="C83" s="25">
        <v>1779</v>
      </c>
      <c r="D83" s="25">
        <v>1798</v>
      </c>
      <c r="E83" s="25">
        <v>1623</v>
      </c>
      <c r="F83" s="25">
        <v>1568</v>
      </c>
      <c r="G83" s="25">
        <v>1451</v>
      </c>
      <c r="H83" s="25">
        <v>1388</v>
      </c>
      <c r="I83" s="25">
        <v>1355</v>
      </c>
      <c r="J83" s="25">
        <v>1514</v>
      </c>
      <c r="K83" s="25">
        <v>1437</v>
      </c>
      <c r="L83" s="25">
        <v>1454</v>
      </c>
    </row>
    <row r="84" spans="1:20" ht="26.25" thickTop="1" x14ac:dyDescent="0.25">
      <c r="A84" s="7"/>
      <c r="B84" s="10"/>
      <c r="C84" s="4"/>
      <c r="D84" s="4"/>
      <c r="E84" s="4"/>
      <c r="F84" s="4"/>
      <c r="G84" s="4"/>
      <c r="H84" s="4"/>
      <c r="I84" s="26"/>
      <c r="J84" s="26"/>
      <c r="K84" s="27"/>
      <c r="L84" s="27"/>
    </row>
    <row r="85" spans="1:20" ht="23.25" thickBot="1" x14ac:dyDescent="0.3">
      <c r="A85" s="15" t="s">
        <v>48</v>
      </c>
      <c r="B85" s="45" t="s">
        <v>67</v>
      </c>
      <c r="C85" s="45"/>
      <c r="D85" s="45"/>
      <c r="E85" s="45"/>
      <c r="F85" s="45"/>
      <c r="G85" s="45"/>
      <c r="H85" s="45"/>
      <c r="I85" s="45"/>
      <c r="J85" s="45"/>
      <c r="K85" s="45"/>
      <c r="L85" s="45"/>
    </row>
    <row r="86" spans="1:20" ht="27" thickTop="1" thickBot="1" x14ac:dyDescent="0.3">
      <c r="A86" s="7"/>
      <c r="B86" s="51" t="s">
        <v>71</v>
      </c>
      <c r="C86" s="49" t="s">
        <v>59</v>
      </c>
      <c r="D86" s="50"/>
      <c r="E86" s="49" t="s">
        <v>63</v>
      </c>
      <c r="F86" s="50"/>
      <c r="G86" s="49" t="s">
        <v>64</v>
      </c>
      <c r="H86" s="50"/>
      <c r="I86" s="49" t="s">
        <v>69</v>
      </c>
      <c r="J86" s="50"/>
      <c r="K86" s="49" t="s">
        <v>75</v>
      </c>
      <c r="L86" s="50"/>
      <c r="M86" s="49" t="s">
        <v>76</v>
      </c>
      <c r="N86" s="50"/>
      <c r="O86" s="49" t="s">
        <v>82</v>
      </c>
      <c r="P86" s="50"/>
      <c r="Q86" s="49" t="s">
        <v>83</v>
      </c>
      <c r="R86" s="50"/>
      <c r="S86" s="49" t="s">
        <v>85</v>
      </c>
      <c r="T86" s="50"/>
    </row>
    <row r="87" spans="1:20" ht="27" thickTop="1" thickBot="1" x14ac:dyDescent="0.3">
      <c r="A87" s="7"/>
      <c r="B87" s="52"/>
      <c r="C87" s="12" t="s">
        <v>61</v>
      </c>
      <c r="D87" s="12" t="s">
        <v>12</v>
      </c>
      <c r="E87" s="12" t="s">
        <v>61</v>
      </c>
      <c r="F87" s="12" t="s">
        <v>12</v>
      </c>
      <c r="G87" s="12" t="s">
        <v>61</v>
      </c>
      <c r="H87" s="12" t="s">
        <v>12</v>
      </c>
      <c r="I87" s="12" t="s">
        <v>61</v>
      </c>
      <c r="J87" s="12" t="s">
        <v>12</v>
      </c>
      <c r="K87" s="12" t="s">
        <v>61</v>
      </c>
      <c r="L87" s="12" t="s">
        <v>12</v>
      </c>
      <c r="M87" s="12" t="s">
        <v>61</v>
      </c>
      <c r="N87" s="40" t="s">
        <v>12</v>
      </c>
      <c r="O87" s="12" t="s">
        <v>61</v>
      </c>
      <c r="P87" s="40" t="s">
        <v>12</v>
      </c>
      <c r="Q87" s="12" t="s">
        <v>61</v>
      </c>
      <c r="R87" s="40" t="s">
        <v>12</v>
      </c>
      <c r="S87" s="12" t="s">
        <v>61</v>
      </c>
      <c r="T87" s="40" t="s">
        <v>12</v>
      </c>
    </row>
    <row r="88" spans="1:20" ht="27" thickTop="1" thickBot="1" x14ac:dyDescent="0.3">
      <c r="A88" s="7"/>
      <c r="B88" s="28" t="s">
        <v>49</v>
      </c>
      <c r="C88" s="29">
        <v>5</v>
      </c>
      <c r="D88" s="29">
        <v>1</v>
      </c>
      <c r="E88" s="29">
        <v>3</v>
      </c>
      <c r="F88" s="29">
        <v>1</v>
      </c>
      <c r="G88" s="29">
        <v>4</v>
      </c>
      <c r="H88" s="29">
        <v>1</v>
      </c>
      <c r="I88" s="29">
        <v>4</v>
      </c>
      <c r="J88" s="29">
        <v>1</v>
      </c>
      <c r="K88" s="29">
        <v>3</v>
      </c>
      <c r="L88" s="29">
        <v>1</v>
      </c>
      <c r="M88" s="29">
        <v>3</v>
      </c>
      <c r="N88" s="29">
        <v>2</v>
      </c>
      <c r="O88" s="29">
        <v>3</v>
      </c>
      <c r="P88" s="29">
        <v>1</v>
      </c>
      <c r="Q88" s="29">
        <v>5</v>
      </c>
      <c r="R88" s="29">
        <v>2</v>
      </c>
      <c r="S88" s="29">
        <v>4</v>
      </c>
      <c r="T88" s="29">
        <v>1</v>
      </c>
    </row>
    <row r="89" spans="1:20" ht="27" thickTop="1" thickBot="1" x14ac:dyDescent="0.3">
      <c r="A89" s="7"/>
      <c r="B89" s="28" t="s">
        <v>50</v>
      </c>
      <c r="C89" s="29">
        <v>14</v>
      </c>
      <c r="D89" s="29">
        <v>4</v>
      </c>
      <c r="E89" s="29">
        <v>8</v>
      </c>
      <c r="F89" s="29">
        <v>3</v>
      </c>
      <c r="G89" s="29">
        <v>9</v>
      </c>
      <c r="H89" s="29">
        <v>3</v>
      </c>
      <c r="I89" s="29">
        <v>6</v>
      </c>
      <c r="J89" s="29">
        <v>1</v>
      </c>
      <c r="K89" s="29">
        <v>7</v>
      </c>
      <c r="L89" s="29">
        <v>3</v>
      </c>
      <c r="M89" s="29">
        <v>6</v>
      </c>
      <c r="N89" s="29">
        <v>2</v>
      </c>
      <c r="O89" s="29">
        <v>21</v>
      </c>
      <c r="P89" s="29">
        <v>3</v>
      </c>
      <c r="Q89" s="29">
        <v>7</v>
      </c>
      <c r="R89" s="29">
        <v>3</v>
      </c>
      <c r="S89" s="29">
        <v>6</v>
      </c>
      <c r="T89" s="29">
        <v>2</v>
      </c>
    </row>
    <row r="90" spans="1:20" ht="27" thickTop="1" thickBot="1" x14ac:dyDescent="0.3">
      <c r="A90" s="7"/>
      <c r="B90" s="28" t="s">
        <v>51</v>
      </c>
      <c r="C90" s="29">
        <v>61</v>
      </c>
      <c r="D90" s="29">
        <v>24</v>
      </c>
      <c r="E90" s="29">
        <v>64</v>
      </c>
      <c r="F90" s="29">
        <v>28</v>
      </c>
      <c r="G90" s="29">
        <v>78</v>
      </c>
      <c r="H90" s="29">
        <v>27</v>
      </c>
      <c r="I90" s="29">
        <v>70</v>
      </c>
      <c r="J90" s="29">
        <v>22</v>
      </c>
      <c r="K90" s="29">
        <v>73</v>
      </c>
      <c r="L90" s="29">
        <v>32</v>
      </c>
      <c r="M90" s="29">
        <v>85</v>
      </c>
      <c r="N90" s="29">
        <v>43</v>
      </c>
      <c r="O90" s="29">
        <v>78</v>
      </c>
      <c r="P90" s="29">
        <v>37</v>
      </c>
      <c r="Q90" s="29">
        <v>90</v>
      </c>
      <c r="R90" s="29">
        <v>40</v>
      </c>
      <c r="S90" s="29">
        <v>81</v>
      </c>
      <c r="T90" s="29">
        <v>35</v>
      </c>
    </row>
    <row r="91" spans="1:20" ht="27" thickTop="1" thickBot="1" x14ac:dyDescent="0.3">
      <c r="A91" s="7"/>
      <c r="B91" s="28" t="s">
        <v>62</v>
      </c>
      <c r="C91" s="29">
        <v>144</v>
      </c>
      <c r="D91" s="29">
        <v>92</v>
      </c>
      <c r="E91" s="29">
        <v>123</v>
      </c>
      <c r="F91" s="29">
        <v>81</v>
      </c>
      <c r="G91" s="29">
        <v>128</v>
      </c>
      <c r="H91" s="29">
        <v>93</v>
      </c>
      <c r="I91" s="29">
        <v>114</v>
      </c>
      <c r="J91" s="29">
        <v>80</v>
      </c>
      <c r="K91" s="29">
        <v>94</v>
      </c>
      <c r="L91" s="29">
        <v>64</v>
      </c>
      <c r="M91" s="29">
        <v>69</v>
      </c>
      <c r="N91" s="29">
        <v>40</v>
      </c>
      <c r="O91" s="29">
        <v>61</v>
      </c>
      <c r="P91" s="29">
        <v>34</v>
      </c>
      <c r="Q91" s="29">
        <v>59</v>
      </c>
      <c r="R91" s="29">
        <v>33</v>
      </c>
      <c r="S91" s="29">
        <v>58</v>
      </c>
      <c r="T91" s="29">
        <v>40</v>
      </c>
    </row>
    <row r="92" spans="1:20" ht="27" thickTop="1" thickBot="1" x14ac:dyDescent="0.3">
      <c r="A92" s="7"/>
      <c r="B92" s="39" t="s">
        <v>77</v>
      </c>
      <c r="C92" s="29">
        <v>51.5</v>
      </c>
      <c r="D92" s="29">
        <v>40</v>
      </c>
      <c r="E92" s="29">
        <v>21.5</v>
      </c>
      <c r="F92" s="29">
        <v>17</v>
      </c>
      <c r="G92" s="29">
        <v>32</v>
      </c>
      <c r="H92" s="29">
        <v>15</v>
      </c>
      <c r="I92" s="29">
        <v>41</v>
      </c>
      <c r="J92" s="29">
        <v>19</v>
      </c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1:20" ht="27" thickTop="1" thickBot="1" x14ac:dyDescent="0.3">
      <c r="A93" s="7"/>
      <c r="B93" s="31" t="s">
        <v>78</v>
      </c>
      <c r="C93" s="32"/>
      <c r="D93" s="32"/>
      <c r="E93" s="29"/>
      <c r="F93" s="29"/>
      <c r="G93" s="29"/>
      <c r="H93" s="29"/>
      <c r="I93" s="29"/>
      <c r="J93" s="29"/>
      <c r="K93" s="29">
        <v>22</v>
      </c>
      <c r="L93" s="29">
        <v>8</v>
      </c>
      <c r="M93" s="29">
        <v>35</v>
      </c>
      <c r="N93" s="29">
        <v>24</v>
      </c>
      <c r="O93" s="29">
        <v>31</v>
      </c>
      <c r="P93" s="29">
        <v>18</v>
      </c>
      <c r="Q93" s="29">
        <v>71</v>
      </c>
      <c r="R93" s="29">
        <v>42</v>
      </c>
      <c r="S93" s="29">
        <v>29</v>
      </c>
      <c r="T93" s="29">
        <v>13</v>
      </c>
    </row>
    <row r="94" spans="1:20" ht="27" thickTop="1" thickBot="1" x14ac:dyDescent="0.3">
      <c r="A94" s="7"/>
      <c r="B94" s="31" t="s">
        <v>79</v>
      </c>
      <c r="C94" s="32"/>
      <c r="D94" s="32"/>
      <c r="E94" s="29"/>
      <c r="F94" s="29"/>
      <c r="G94" s="29"/>
      <c r="H94" s="29"/>
      <c r="I94" s="29"/>
      <c r="J94" s="29"/>
      <c r="K94" s="29">
        <v>18</v>
      </c>
      <c r="L94" s="29">
        <v>12</v>
      </c>
      <c r="M94" s="29">
        <v>16</v>
      </c>
      <c r="N94" s="29">
        <v>12</v>
      </c>
      <c r="O94" s="29">
        <v>8</v>
      </c>
      <c r="P94" s="29">
        <v>5</v>
      </c>
      <c r="Q94" s="29">
        <v>10</v>
      </c>
      <c r="R94" s="29">
        <v>7</v>
      </c>
      <c r="S94" s="29">
        <v>1</v>
      </c>
      <c r="T94" s="29">
        <v>1</v>
      </c>
    </row>
    <row r="95" spans="1:20" ht="27" thickTop="1" thickBot="1" x14ac:dyDescent="0.3">
      <c r="A95" s="7"/>
      <c r="B95" s="28" t="s">
        <v>52</v>
      </c>
      <c r="C95" s="29">
        <v>52</v>
      </c>
      <c r="D95" s="29">
        <v>23</v>
      </c>
      <c r="E95" s="29">
        <v>52</v>
      </c>
      <c r="F95" s="29">
        <v>23</v>
      </c>
      <c r="G95" s="29">
        <v>62</v>
      </c>
      <c r="H95" s="29">
        <v>28</v>
      </c>
      <c r="I95" s="29">
        <v>62</v>
      </c>
      <c r="J95" s="29">
        <v>33</v>
      </c>
      <c r="K95" s="29">
        <v>61</v>
      </c>
      <c r="L95" s="29">
        <v>26</v>
      </c>
      <c r="M95" s="29">
        <v>54</v>
      </c>
      <c r="N95" s="29">
        <v>28</v>
      </c>
      <c r="O95" s="29">
        <v>40</v>
      </c>
      <c r="P95" s="29">
        <v>23</v>
      </c>
      <c r="Q95" s="29">
        <v>37</v>
      </c>
      <c r="R95" s="29">
        <v>22</v>
      </c>
      <c r="S95" s="29"/>
      <c r="T95" s="29"/>
    </row>
    <row r="96" spans="1:20" ht="27" thickTop="1" thickBot="1" x14ac:dyDescent="0.3">
      <c r="A96" s="7"/>
      <c r="B96" s="28" t="s">
        <v>65</v>
      </c>
      <c r="C96" s="29"/>
      <c r="D96" s="29"/>
      <c r="E96" s="29"/>
      <c r="F96" s="29"/>
      <c r="G96" s="29">
        <v>4</v>
      </c>
      <c r="H96" s="29">
        <v>2</v>
      </c>
      <c r="I96" s="29">
        <v>12</v>
      </c>
      <c r="J96" s="29">
        <v>3</v>
      </c>
      <c r="K96" s="29">
        <v>12</v>
      </c>
      <c r="L96" s="29">
        <v>3</v>
      </c>
      <c r="M96" s="29">
        <v>16</v>
      </c>
      <c r="N96" s="29">
        <v>3</v>
      </c>
      <c r="O96" s="29"/>
      <c r="P96" s="29"/>
      <c r="Q96" s="29">
        <v>18</v>
      </c>
      <c r="R96" s="29">
        <v>3</v>
      </c>
      <c r="S96" s="29"/>
      <c r="T96" s="29"/>
    </row>
    <row r="97" spans="1:20" ht="27" thickTop="1" thickBot="1" x14ac:dyDescent="0.3">
      <c r="A97" s="7"/>
      <c r="B97" s="28" t="s">
        <v>53</v>
      </c>
      <c r="C97" s="30">
        <v>51</v>
      </c>
      <c r="D97" s="30">
        <v>29</v>
      </c>
      <c r="E97" s="29">
        <v>63</v>
      </c>
      <c r="F97" s="29">
        <v>38</v>
      </c>
      <c r="G97" s="29">
        <v>11</v>
      </c>
      <c r="H97" s="29">
        <v>7</v>
      </c>
      <c r="I97" s="29">
        <v>5.5</v>
      </c>
      <c r="J97" s="29">
        <v>3.5</v>
      </c>
      <c r="K97" s="29">
        <v>0</v>
      </c>
      <c r="L97" s="29">
        <v>0</v>
      </c>
      <c r="M97" s="29">
        <v>0</v>
      </c>
      <c r="N97" s="29">
        <v>0</v>
      </c>
      <c r="O97" s="29"/>
      <c r="P97" s="29"/>
      <c r="Q97" s="29"/>
      <c r="R97" s="29"/>
      <c r="S97" s="29"/>
      <c r="T97" s="29"/>
    </row>
    <row r="98" spans="1:20" ht="27" thickTop="1" thickBot="1" x14ac:dyDescent="0.3">
      <c r="A98" s="7"/>
      <c r="B98" s="31" t="s">
        <v>54</v>
      </c>
      <c r="C98" s="32">
        <v>61</v>
      </c>
      <c r="D98" s="32">
        <v>36</v>
      </c>
      <c r="E98" s="29">
        <v>54</v>
      </c>
      <c r="F98" s="29">
        <v>35</v>
      </c>
      <c r="G98" s="29">
        <v>51</v>
      </c>
      <c r="H98" s="29">
        <v>36</v>
      </c>
      <c r="I98" s="29">
        <v>48</v>
      </c>
      <c r="J98" s="29">
        <v>34</v>
      </c>
      <c r="K98" s="29">
        <v>32</v>
      </c>
      <c r="L98" s="29">
        <v>19</v>
      </c>
      <c r="M98" s="29">
        <v>35</v>
      </c>
      <c r="N98" s="29">
        <v>21</v>
      </c>
      <c r="O98" s="29">
        <v>30</v>
      </c>
      <c r="P98" s="29">
        <v>20</v>
      </c>
      <c r="Q98" s="29">
        <v>34</v>
      </c>
      <c r="R98" s="29">
        <v>23</v>
      </c>
      <c r="S98" s="29">
        <v>34</v>
      </c>
      <c r="T98" s="29">
        <v>22</v>
      </c>
    </row>
    <row r="99" spans="1:20" ht="27" thickTop="1" thickBot="1" x14ac:dyDescent="0.3">
      <c r="A99" s="7"/>
      <c r="B99" s="28" t="s">
        <v>55</v>
      </c>
      <c r="C99" s="33">
        <v>20</v>
      </c>
      <c r="D99" s="33">
        <v>4</v>
      </c>
      <c r="E99" s="29">
        <v>22</v>
      </c>
      <c r="F99" s="29">
        <v>4</v>
      </c>
      <c r="G99" s="29">
        <v>17</v>
      </c>
      <c r="H99" s="29">
        <v>5</v>
      </c>
      <c r="I99" s="29">
        <v>20</v>
      </c>
      <c r="J99" s="29">
        <v>6</v>
      </c>
      <c r="K99" s="29">
        <v>41</v>
      </c>
      <c r="L99" s="29">
        <v>20</v>
      </c>
      <c r="M99" s="29">
        <v>42</v>
      </c>
      <c r="N99" s="29">
        <v>22</v>
      </c>
      <c r="O99" s="29">
        <v>32</v>
      </c>
      <c r="P99" s="29">
        <v>16</v>
      </c>
      <c r="Q99" s="29">
        <v>34</v>
      </c>
      <c r="R99" s="29">
        <v>19</v>
      </c>
      <c r="S99" s="29">
        <v>31.5</v>
      </c>
      <c r="T99" s="29">
        <v>17.5</v>
      </c>
    </row>
    <row r="100" spans="1:20" ht="27" thickTop="1" thickBot="1" x14ac:dyDescent="0.3">
      <c r="A100" s="7"/>
      <c r="B100" s="8" t="s">
        <v>17</v>
      </c>
      <c r="C100" s="34">
        <f t="shared" ref="C100:O100" si="10">SUM(C88:C99)</f>
        <v>459.5</v>
      </c>
      <c r="D100" s="34">
        <f t="shared" si="10"/>
        <v>253</v>
      </c>
      <c r="E100" s="34">
        <f t="shared" si="10"/>
        <v>410.5</v>
      </c>
      <c r="F100" s="34">
        <f t="shared" si="10"/>
        <v>230</v>
      </c>
      <c r="G100" s="34">
        <f t="shared" si="10"/>
        <v>396</v>
      </c>
      <c r="H100" s="34">
        <f t="shared" si="10"/>
        <v>217</v>
      </c>
      <c r="I100" s="34">
        <f t="shared" si="10"/>
        <v>382.5</v>
      </c>
      <c r="J100" s="34">
        <f t="shared" si="10"/>
        <v>202.5</v>
      </c>
      <c r="K100" s="34">
        <f t="shared" si="10"/>
        <v>363</v>
      </c>
      <c r="L100" s="34">
        <f t="shared" si="10"/>
        <v>188</v>
      </c>
      <c r="M100" s="34">
        <f t="shared" si="10"/>
        <v>361</v>
      </c>
      <c r="N100" s="41">
        <f t="shared" si="10"/>
        <v>197</v>
      </c>
      <c r="O100" s="34">
        <f t="shared" si="10"/>
        <v>304</v>
      </c>
      <c r="P100" s="34">
        <f t="shared" ref="P100:R100" si="11">SUM(P88:P99)</f>
        <v>157</v>
      </c>
      <c r="Q100" s="34">
        <f>SUM(Q88:Q99)</f>
        <v>365</v>
      </c>
      <c r="R100" s="34">
        <f t="shared" si="11"/>
        <v>194</v>
      </c>
      <c r="S100" s="34">
        <f>SUM(S88:S99)</f>
        <v>244.5</v>
      </c>
      <c r="T100" s="34">
        <f>SUM(T88:T99)</f>
        <v>131.5</v>
      </c>
    </row>
    <row r="101" spans="1:20" ht="26.25" thickTop="1" x14ac:dyDescent="0.25">
      <c r="A101" s="7"/>
      <c r="B101" s="57" t="s">
        <v>68</v>
      </c>
      <c r="C101" s="57"/>
      <c r="D101" s="57"/>
      <c r="E101" s="57"/>
      <c r="F101" s="57"/>
      <c r="G101" s="57"/>
      <c r="H101" s="57"/>
      <c r="I101" s="57"/>
      <c r="J101" s="57"/>
      <c r="K101" s="57"/>
      <c r="L101" s="57"/>
    </row>
    <row r="102" spans="1:20" ht="25.5" x14ac:dyDescent="0.25">
      <c r="A102" s="7"/>
      <c r="B102" s="63" t="s">
        <v>80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</row>
    <row r="103" spans="1:20" ht="29.25" x14ac:dyDescent="0.25">
      <c r="A103" s="35" t="s">
        <v>56</v>
      </c>
      <c r="B103" s="48" t="s">
        <v>57</v>
      </c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</row>
    <row r="104" spans="1:20" ht="85.5" customHeight="1" x14ac:dyDescent="0.25">
      <c r="A104" s="36"/>
      <c r="B104" s="56" t="s">
        <v>58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</row>
    <row r="105" spans="1:20" x14ac:dyDescent="0.25">
      <c r="A105" s="22"/>
    </row>
    <row r="107" spans="1:20" ht="15" customHeight="1" x14ac:dyDescent="0.25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20" ht="15" customHeight="1" x14ac:dyDescent="0.25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20" x14ac:dyDescent="0.25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20" x14ac:dyDescent="0.25">
      <c r="C110" s="1"/>
      <c r="D110" s="1"/>
      <c r="E110" s="1"/>
      <c r="F110" s="1"/>
      <c r="G110" s="1"/>
      <c r="H110" s="1"/>
      <c r="I110" s="1"/>
      <c r="J110" s="1"/>
      <c r="K110" s="1"/>
      <c r="L110" s="1"/>
    </row>
  </sheetData>
  <sheetProtection algorithmName="SHA-512" hashValue="W5ulOxvZNYAZ2qPToGOEDn9RX5JmKBOkSe3pq9q0WJ3IEzkg0IZ1ZLT5nn1BVAfIwj3zn9vBTxHMwHvT5ubE7A==" saltValue="lCb8CgRSCfP1yR/uqewCfQ==" spinCount="100000" sheet="1" formatCells="0" formatColumns="0" formatRows="0" insertColumns="0" insertRows="0" insertHyperlinks="0" deleteColumns="0" deleteRows="0" sort="0" autoFilter="0" pivotTables="0"/>
  <mergeCells count="106">
    <mergeCell ref="V73:X73"/>
    <mergeCell ref="V78:X78"/>
    <mergeCell ref="S86:T86"/>
    <mergeCell ref="S8:T8"/>
    <mergeCell ref="S17:T17"/>
    <mergeCell ref="S31:T31"/>
    <mergeCell ref="S41:T41"/>
    <mergeCell ref="S50:T50"/>
    <mergeCell ref="P73:R73"/>
    <mergeCell ref="S73:U73"/>
    <mergeCell ref="P78:R78"/>
    <mergeCell ref="S78:U78"/>
    <mergeCell ref="O86:P86"/>
    <mergeCell ref="Q86:R86"/>
    <mergeCell ref="O41:P41"/>
    <mergeCell ref="Q41:R41"/>
    <mergeCell ref="O50:P50"/>
    <mergeCell ref="Q50:R50"/>
    <mergeCell ref="O59:P59"/>
    <mergeCell ref="Q59:R59"/>
    <mergeCell ref="S59:T59"/>
    <mergeCell ref="O8:P8"/>
    <mergeCell ref="Q8:R8"/>
    <mergeCell ref="O17:P17"/>
    <mergeCell ref="Q17:R17"/>
    <mergeCell ref="O31:P31"/>
    <mergeCell ref="Q31:R31"/>
    <mergeCell ref="G86:H86"/>
    <mergeCell ref="G78:I78"/>
    <mergeCell ref="G75:I75"/>
    <mergeCell ref="J73:L73"/>
    <mergeCell ref="J75:L75"/>
    <mergeCell ref="J78:L78"/>
    <mergeCell ref="M59:N59"/>
    <mergeCell ref="M73:O73"/>
    <mergeCell ref="M78:O78"/>
    <mergeCell ref="M86:N86"/>
    <mergeCell ref="K86:L86"/>
    <mergeCell ref="M8:N8"/>
    <mergeCell ref="M17:N17"/>
    <mergeCell ref="M31:N31"/>
    <mergeCell ref="M41:N41"/>
    <mergeCell ref="M50:N50"/>
    <mergeCell ref="B58:L58"/>
    <mergeCell ref="B59:B60"/>
    <mergeCell ref="B104:L104"/>
    <mergeCell ref="B72:G72"/>
    <mergeCell ref="B80:G80"/>
    <mergeCell ref="B86:B87"/>
    <mergeCell ref="C86:D86"/>
    <mergeCell ref="E86:F86"/>
    <mergeCell ref="B85:L85"/>
    <mergeCell ref="B101:L101"/>
    <mergeCell ref="I86:J86"/>
    <mergeCell ref="B73:B74"/>
    <mergeCell ref="C73:C74"/>
    <mergeCell ref="D73:D74"/>
    <mergeCell ref="E73:E74"/>
    <mergeCell ref="F73:F74"/>
    <mergeCell ref="G73:I73"/>
    <mergeCell ref="B102:N102"/>
    <mergeCell ref="C59:D59"/>
    <mergeCell ref="E59:F59"/>
    <mergeCell ref="G59:H59"/>
    <mergeCell ref="I59:J59"/>
    <mergeCell ref="K59:L59"/>
    <mergeCell ref="B49:L49"/>
    <mergeCell ref="B50:B51"/>
    <mergeCell ref="C50:D50"/>
    <mergeCell ref="E50:F50"/>
    <mergeCell ref="G50:H50"/>
    <mergeCell ref="I50:J50"/>
    <mergeCell ref="K50:L50"/>
    <mergeCell ref="E41:F41"/>
    <mergeCell ref="G41:H41"/>
    <mergeCell ref="I41:J41"/>
    <mergeCell ref="K41:L41"/>
    <mergeCell ref="C31:D31"/>
    <mergeCell ref="E31:F31"/>
    <mergeCell ref="G31:H31"/>
    <mergeCell ref="I31:J31"/>
    <mergeCell ref="K31:L31"/>
    <mergeCell ref="A1:B1"/>
    <mergeCell ref="C1:L1"/>
    <mergeCell ref="B3:G3"/>
    <mergeCell ref="B7:L7"/>
    <mergeCell ref="B2:N2"/>
    <mergeCell ref="B103:N103"/>
    <mergeCell ref="G8:H8"/>
    <mergeCell ref="B16:L16"/>
    <mergeCell ref="B17:B18"/>
    <mergeCell ref="C17:D17"/>
    <mergeCell ref="E17:F17"/>
    <mergeCell ref="G17:H17"/>
    <mergeCell ref="B8:B9"/>
    <mergeCell ref="C8:D8"/>
    <mergeCell ref="E8:F8"/>
    <mergeCell ref="I17:J17"/>
    <mergeCell ref="I8:J8"/>
    <mergeCell ref="K8:L8"/>
    <mergeCell ref="K17:L17"/>
    <mergeCell ref="B30:L30"/>
    <mergeCell ref="B31:B32"/>
    <mergeCell ref="B40:L40"/>
    <mergeCell ref="B41:B42"/>
    <mergeCell ref="C41:D41"/>
  </mergeCells>
  <pageMargins left="0.7" right="0.7" top="0.75" bottom="0.75" header="0.3" footer="0.3"/>
  <pageSetup paperSize="9" scale="67" orientation="landscape" r:id="rId1"/>
  <rowBreaks count="4" manualBreakCount="4">
    <brk id="15" max="16383" man="1"/>
    <brk id="38" max="16383" man="1"/>
    <brk id="57" max="16383" man="1"/>
    <brk id="7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Feuil3</vt:lpstr>
      <vt:lpstr>Feuil2!Zone_d_impression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2018-07-06T11:26:27Z</cp:lastPrinted>
  <dcterms:created xsi:type="dcterms:W3CDTF">2014-12-01T14:47:36Z</dcterms:created>
  <dcterms:modified xsi:type="dcterms:W3CDTF">2022-11-28T08:18:17Z</dcterms:modified>
</cp:coreProperties>
</file>