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-120" yWindow="-120" windowWidth="19440" windowHeight="1176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5" i="2" l="1"/>
  <c r="K245" i="2"/>
  <c r="J245" i="2"/>
  <c r="I245" i="2"/>
  <c r="H245" i="2"/>
  <c r="G245" i="2"/>
  <c r="F245" i="2"/>
  <c r="E245" i="2"/>
  <c r="D245" i="2"/>
  <c r="C245" i="2"/>
  <c r="L229" i="2"/>
  <c r="K229" i="2"/>
  <c r="J229" i="2"/>
  <c r="I229" i="2"/>
  <c r="H229" i="2"/>
  <c r="G229" i="2"/>
  <c r="F229" i="2"/>
  <c r="E229" i="2"/>
  <c r="D229" i="2"/>
  <c r="C229" i="2"/>
  <c r="L219" i="2"/>
  <c r="K219" i="2"/>
  <c r="J219" i="2"/>
  <c r="I219" i="2"/>
  <c r="H219" i="2"/>
  <c r="G219" i="2"/>
  <c r="F219" i="2"/>
  <c r="E219" i="2"/>
  <c r="D219" i="2"/>
  <c r="C219" i="2"/>
  <c r="L208" i="2"/>
  <c r="K208" i="2"/>
  <c r="J208" i="2"/>
  <c r="I208" i="2"/>
  <c r="H208" i="2"/>
  <c r="G208" i="2"/>
  <c r="F208" i="2"/>
  <c r="E208" i="2"/>
  <c r="D208" i="2"/>
  <c r="C208" i="2"/>
  <c r="L196" i="2"/>
  <c r="K196" i="2"/>
  <c r="J196" i="2"/>
  <c r="I196" i="2"/>
  <c r="H196" i="2"/>
  <c r="G196" i="2"/>
  <c r="F196" i="2"/>
  <c r="E196" i="2"/>
  <c r="D196" i="2"/>
  <c r="C196" i="2"/>
  <c r="L179" i="2"/>
  <c r="K179" i="2"/>
  <c r="J179" i="2"/>
  <c r="I179" i="2"/>
  <c r="H179" i="2"/>
  <c r="G179" i="2"/>
  <c r="F179" i="2"/>
  <c r="E179" i="2"/>
  <c r="D179" i="2"/>
  <c r="C179" i="2"/>
  <c r="T162" i="2" l="1"/>
  <c r="S162" i="2"/>
  <c r="X137" i="2"/>
  <c r="T130" i="2"/>
  <c r="S130" i="2"/>
  <c r="T106" i="2"/>
  <c r="S106" i="2"/>
  <c r="T93" i="2"/>
  <c r="S93" i="2"/>
  <c r="T69" i="2"/>
  <c r="S69" i="2"/>
  <c r="T53" i="2"/>
  <c r="S53" i="2"/>
  <c r="T30" i="2"/>
  <c r="S30" i="2"/>
  <c r="P69" i="2" l="1"/>
  <c r="Q69" i="2"/>
  <c r="R69" i="2"/>
  <c r="O69" i="2"/>
  <c r="P162" i="2" l="1"/>
  <c r="Q162" i="2"/>
  <c r="R162" i="2"/>
  <c r="O162" i="2"/>
  <c r="U137" i="2"/>
  <c r="R137" i="2"/>
  <c r="P130" i="2"/>
  <c r="Q130" i="2"/>
  <c r="R130" i="2"/>
  <c r="O130" i="2"/>
  <c r="P106" i="2"/>
  <c r="Q106" i="2"/>
  <c r="R106" i="2"/>
  <c r="O106" i="2"/>
  <c r="P93" i="2"/>
  <c r="Q93" i="2"/>
  <c r="R93" i="2"/>
  <c r="O93" i="2"/>
  <c r="P53" i="2"/>
  <c r="Q53" i="2"/>
  <c r="R53" i="2"/>
  <c r="O53" i="2"/>
  <c r="P30" i="2"/>
  <c r="Q30" i="2"/>
  <c r="R30" i="2"/>
  <c r="O30" i="2"/>
  <c r="L162" i="2"/>
  <c r="K162" i="2"/>
  <c r="L130" i="2"/>
  <c r="K130" i="2"/>
  <c r="L103" i="2"/>
  <c r="K103" i="2"/>
  <c r="L99" i="2"/>
  <c r="K99" i="2"/>
  <c r="L93" i="2"/>
  <c r="K93" i="2"/>
  <c r="L53" i="2"/>
  <c r="K53" i="2"/>
  <c r="L30" i="2"/>
  <c r="K30" i="2"/>
  <c r="K106" i="2" l="1"/>
  <c r="L106" i="2"/>
  <c r="N162" i="2"/>
  <c r="M162" i="2"/>
  <c r="L137" i="2"/>
  <c r="L136" i="2"/>
  <c r="L135" i="2"/>
  <c r="O137" i="2"/>
  <c r="O135" i="2"/>
  <c r="O136" i="2"/>
  <c r="N130" i="2"/>
  <c r="M130" i="2"/>
  <c r="N106" i="2"/>
  <c r="M106" i="2"/>
  <c r="N93" i="2"/>
  <c r="M93" i="2"/>
  <c r="N53" i="2"/>
  <c r="M53" i="2"/>
  <c r="N30" i="2" l="1"/>
  <c r="M30" i="2"/>
  <c r="C162" i="2" l="1"/>
  <c r="D162" i="2"/>
  <c r="E162" i="2"/>
  <c r="F162" i="2"/>
  <c r="G162" i="2"/>
  <c r="H162" i="2"/>
  <c r="I162" i="2"/>
  <c r="J162" i="2"/>
  <c r="I137" i="2"/>
  <c r="I136" i="2"/>
  <c r="C93" i="2"/>
  <c r="D93" i="2"/>
  <c r="E93" i="2"/>
  <c r="F93" i="2"/>
  <c r="G93" i="2"/>
  <c r="H93" i="2"/>
  <c r="I93" i="2"/>
  <c r="J93" i="2"/>
  <c r="C106" i="2"/>
  <c r="D106" i="2"/>
  <c r="E106" i="2"/>
  <c r="F106" i="2"/>
  <c r="G106" i="2"/>
  <c r="H106" i="2"/>
  <c r="I106" i="2"/>
  <c r="J106" i="2"/>
  <c r="C130" i="2"/>
  <c r="D130" i="2"/>
  <c r="E130" i="2"/>
  <c r="F130" i="2"/>
  <c r="G130" i="2"/>
  <c r="H130" i="2"/>
  <c r="I130" i="2"/>
  <c r="J130" i="2"/>
  <c r="C30" i="2" l="1"/>
  <c r="D30" i="2"/>
  <c r="E30" i="2"/>
  <c r="F30" i="2"/>
  <c r="G30" i="2"/>
  <c r="H30" i="2"/>
  <c r="I30" i="2"/>
  <c r="J30" i="2"/>
  <c r="C53" i="2"/>
  <c r="D53" i="2"/>
  <c r="E53" i="2"/>
  <c r="F53" i="2"/>
  <c r="G53" i="2"/>
  <c r="H53" i="2"/>
  <c r="I53" i="2"/>
  <c r="J53" i="2"/>
</calcChain>
</file>

<file path=xl/sharedStrings.xml><?xml version="1.0" encoding="utf-8"?>
<sst xmlns="http://schemas.openxmlformats.org/spreadsheetml/2006/main" count="486" uniqueCount="140">
  <si>
    <t xml:space="preserve">ولايــة : </t>
  </si>
  <si>
    <t>صفــاقــس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</si>
  <si>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</si>
  <si>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</si>
  <si>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</si>
  <si>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</si>
  <si>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</si>
  <si>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</si>
  <si>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</si>
  <si>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</si>
  <si>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</si>
  <si>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</si>
  <si>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</si>
  <si>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المدرسة العليا لعلوم وتقنيات الصحة بصفاقس</t>
  </si>
  <si>
    <t>المدرسة العليا للتجارة بصفاقس</t>
  </si>
  <si>
    <t>المدرسة الوطنية للمهندسين بصفاقس</t>
  </si>
  <si>
    <t>المعهد التحضيري للدراسات الهندسية بصفاقس</t>
  </si>
  <si>
    <t>المعهد العالي لإدارة الأعمال بصفاقس</t>
  </si>
  <si>
    <t>المعهد العالي لعلوم التمريض بصفاقس</t>
  </si>
  <si>
    <t>المعهد العالي للإعلامية والملتيميديا بصفاقس</t>
  </si>
  <si>
    <t>المعهد العالي للبيوتكنولوجيا بصفاقس</t>
  </si>
  <si>
    <t>المعهد العالي للتصرف الصناعي بصفاقس</t>
  </si>
  <si>
    <t>المعهد العالي للدراسات التكنولوجية بصفاقس</t>
  </si>
  <si>
    <t>المعهد العالي للرياضة والتربية البدنية بصفاقس</t>
  </si>
  <si>
    <t>المعهد العالي للفنون والحرف بصفاقس</t>
  </si>
  <si>
    <t>المعهد العالي للموسيقى بصفاقس</t>
  </si>
  <si>
    <t>كلية الآداب والعلوم الإنسانية بصفاقس</t>
  </si>
  <si>
    <t>كلية الحقوق بصفاقس</t>
  </si>
  <si>
    <t>كلية الطب بصفاقس</t>
  </si>
  <si>
    <t>كلية العلوم الإقتصادية والتصرف بصفاقس</t>
  </si>
  <si>
    <t>كلية العلوم بصفاقس</t>
  </si>
  <si>
    <t>معهد الدراسات العليا التجارية بصفاقس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</si>
  <si>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</si>
  <si>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</si>
  <si>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</si>
  <si>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</si>
  <si>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</si>
  <si>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تكوين المكونين وعلوم التربية</t>
  </si>
  <si>
    <t>حقوق</t>
  </si>
  <si>
    <t>حماية المحيط</t>
  </si>
  <si>
    <t>خدمات إجتماعية</t>
  </si>
  <si>
    <t>خدمات النقل</t>
  </si>
  <si>
    <t>خدمات خاصة للأشخاص</t>
  </si>
  <si>
    <t>رياضيات وإحصاء</t>
  </si>
  <si>
    <t>صحة</t>
  </si>
  <si>
    <t>صناعات تحويلية وصناعات معالجة</t>
  </si>
  <si>
    <t>علوم اجتماعية وسلوكيات</t>
  </si>
  <si>
    <t>علوم الإعلامية والملتيميديا</t>
  </si>
  <si>
    <t>علوم الحياة</t>
  </si>
  <si>
    <t>علوم فيزيائية</t>
  </si>
  <si>
    <t>فلاحة، غابات وصيد بحري</t>
  </si>
  <si>
    <t>فنون</t>
  </si>
  <si>
    <t>هندسة التعمير والبناءات</t>
  </si>
  <si>
    <t>هندسة وتقنيات مماثلة</t>
  </si>
  <si>
    <t>(4</t>
  </si>
  <si>
    <t>تطور عدد الطلبة حسب نوع الشهادة</t>
  </si>
  <si>
    <t>الإجازة الأساسية</t>
  </si>
  <si>
    <t>المرحلة التحضيرية</t>
  </si>
  <si>
    <t>دكتوراه في الطب و الصيدلة</t>
  </si>
  <si>
    <t>ماجستير بحث</t>
  </si>
  <si>
    <t>ماجستير مهني</t>
  </si>
  <si>
    <t>دكتوراه</t>
  </si>
  <si>
    <t>(5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</si>
  <si>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</si>
  <si>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</si>
  <si>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</si>
  <si>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</si>
  <si>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</si>
  <si>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</si>
  <si>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</si>
  <si>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</si>
  <si>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</si>
  <si>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r>
      <t>نسبة الإيواء (</t>
    </r>
    <r>
      <rPr>
        <b/>
        <sz val="14"/>
        <color indexed="8"/>
        <rFont val="Calibri"/>
        <family val="2"/>
      </rPr>
      <t>%</t>
    </r>
    <r>
      <rPr>
        <b/>
        <sz val="14"/>
        <color indexed="8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</si>
  <si>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</si>
  <si>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</si>
  <si>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</si>
  <si>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</si>
  <si>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</si>
  <si>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السنـة الجامعية</t>
  </si>
  <si>
    <t>أستاذ تعليم عالي</t>
  </si>
  <si>
    <t>أستاذ محاضر</t>
  </si>
  <si>
    <t>أستاذ مساعد</t>
  </si>
  <si>
    <t>إطار الطب الجامعي</t>
  </si>
  <si>
    <t>محاضر تكنولوجي</t>
  </si>
  <si>
    <t>تكنولوجي</t>
  </si>
  <si>
    <t>مساعد تكنولوجي</t>
  </si>
  <si>
    <t>إطار تعليم ثانوي</t>
  </si>
  <si>
    <t>رتب أخرى</t>
  </si>
  <si>
    <t>المجمــوع</t>
  </si>
  <si>
    <t>II</t>
  </si>
  <si>
    <t>التعليم العالي الخاص</t>
  </si>
  <si>
    <t>تطور عدد مؤسسات التعليم العالي الخاص</t>
  </si>
  <si>
    <t>تطور عدد طلبة التعليم العالي الخاص</t>
  </si>
  <si>
    <t>الكلية الخاصة للعلوم شبه الطبية بصفاقس</t>
  </si>
  <si>
    <t>تطور عدد طلبة التعليم العالي الخاص حسب ميدان الدراسة</t>
  </si>
  <si>
    <t>تطور عدد طلبة التعليم العالي الخاص حسب نوع الشهادة</t>
  </si>
  <si>
    <t>مرحلة تحضيرية</t>
  </si>
  <si>
    <t>تطور عدد خريجي التعليم العالي الخاص</t>
  </si>
  <si>
    <t>تطور عدد خريجي التعليم العالي الخاص حسب نوع الشهادة</t>
  </si>
  <si>
    <t>توزيع خريجي التعليم العالي الخاص حسب ميدان الدراسة</t>
  </si>
  <si>
    <t>2014-2013</t>
  </si>
  <si>
    <t>تبريز</t>
  </si>
  <si>
    <t>مجموع الأساتذة</t>
  </si>
  <si>
    <t>المدرسة العليا الدولية الخاصة للأعمال بصفاقس</t>
  </si>
  <si>
    <t>المدرسة الوطنية للإلكترونيك والإتصالات بصفاقس</t>
  </si>
  <si>
    <t>مساعدون قارون</t>
  </si>
  <si>
    <t>2015-2014</t>
  </si>
  <si>
    <t xml:space="preserve">الاجازة التطبيقية </t>
  </si>
  <si>
    <t>الشهادة الوطنية لهندسة المعمارية</t>
  </si>
  <si>
    <t>المدرسة العليا الخاصة للدراسات الادارية والتجارية بصفاقس</t>
  </si>
  <si>
    <t>المعهد العالي الخاص للتقنيات والعلوم المتقدمة بصفاقس</t>
  </si>
  <si>
    <t>2016-2015</t>
  </si>
  <si>
    <t>المدرسة العليا الدولية الخاصة للتكنولوجيا بصفاقس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</si>
  <si>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</si>
  <si>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</si>
  <si>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</si>
  <si>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</si>
  <si>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المدرسة الدولية العليا الخاصة متعددة التقنيات بصفاقس</t>
  </si>
  <si>
    <t>مجموع الخريجين</t>
  </si>
  <si>
    <t>العمومي</t>
  </si>
  <si>
    <t>المناولة</t>
  </si>
  <si>
    <t>المجموع</t>
  </si>
  <si>
    <t>علوم إجتماعية وسلوكيات</t>
  </si>
  <si>
    <t>2018-2017</t>
  </si>
  <si>
    <t>2019-2018</t>
  </si>
  <si>
    <t>خدمات</t>
  </si>
  <si>
    <t>أستاذ تكنولوجي</t>
  </si>
  <si>
    <t>شهادات أخرى</t>
  </si>
  <si>
    <t xml:space="preserve">شهادات أخرى </t>
  </si>
  <si>
    <t>**مساعدون متعاقدون</t>
  </si>
  <si>
    <t>متعاقد حامل لشهادة الدكتوراه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</si>
  <si>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</si>
  <si>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</si>
  <si>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الشهادة الوطنية لمهندس</t>
  </si>
  <si>
    <t>تطور عدد الخريجين حسب المؤسسة</t>
  </si>
  <si>
    <t>2020-2019</t>
  </si>
  <si>
    <t>2021-2020</t>
  </si>
  <si>
    <t>الشهادة الوطنية للإجازة</t>
  </si>
  <si>
    <t>الشهادة الوطنية في الهندسة المعمارية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</si>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</sst>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indexed="10"/>
      <name val="Traditional Arabic"/>
      <family val="1"/>
    </font>
    <font>
      <b/>
      <sz val="14"/>
      <color indexed="8"/>
      <name val="Traditional Arabic"/>
      <family val="1"/>
    </font>
    <font>
      <sz val="14"/>
      <color indexed="8"/>
      <name val="Traditional Arabic"/>
      <family val="1"/>
    </font>
    <font>
      <b/>
      <sz val="12"/>
      <color indexed="8"/>
      <name val="Traditional Arabic"/>
      <family val="1"/>
    </font>
    <font>
      <b/>
      <sz val="14"/>
      <color indexed="8"/>
      <name val="Calibri"/>
      <family val="2"/>
    </font>
    <font>
      <b/>
      <sz val="14"/>
      <name val="Traditional Arabic"/>
      <family val="1"/>
    </font>
    <font>
      <b/>
      <sz val="14"/>
      <color theme="1"/>
      <name val="Traditional Arabic"/>
      <family val="1"/>
    </font>
    <font>
      <b/>
      <i/>
      <sz val="14"/>
      <color theme="1"/>
      <name val="Traditional Arabic"/>
      <family val="1"/>
    </font>
    <font>
      <b/>
      <i/>
      <sz val="14"/>
      <name val="Traditional Arabic"/>
      <family val="1"/>
    </font>
    <font>
      <sz val="14"/>
      <color theme="1"/>
      <name val="Traditional Arabic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vertical="center"/>
    </xf>
    <xf numFmtId="0" fontId="4" fillId="5" borderId="1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4" fillId="5" borderId="6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4" borderId="1" xfId="0" applyFont="1" applyFill="1" applyBorder="1" applyAlignment="1" applyProtection="1">
      <alignment horizontal="right" vertical="center"/>
    </xf>
    <xf numFmtId="1" fontId="0" fillId="0" borderId="0" xfId="0" applyNumberFormat="1" applyFill="1" applyBorder="1" applyProtection="1"/>
    <xf numFmtId="0" fontId="0" fillId="0" borderId="0" xfId="0" applyFill="1" applyBorder="1" applyProtection="1"/>
    <xf numFmtId="0" fontId="3" fillId="3" borderId="1" xfId="0" applyFont="1" applyFill="1" applyBorder="1" applyAlignment="1" applyProtection="1">
      <alignment horizontal="center" vertical="top"/>
    </xf>
    <xf numFmtId="0" fontId="4" fillId="5" borderId="1" xfId="0" applyFont="1" applyFill="1" applyBorder="1" applyAlignment="1" applyProtection="1">
      <alignment horizontal="center" vertical="center"/>
      <protection hidden="1"/>
    </xf>
    <xf numFmtId="164" fontId="4" fillId="5" borderId="1" xfId="0" applyNumberFormat="1" applyFont="1" applyFill="1" applyBorder="1" applyAlignment="1" applyProtection="1">
      <alignment horizontal="center" vertical="center"/>
      <protection hidden="1"/>
    </xf>
    <xf numFmtId="1" fontId="0" fillId="0" borderId="0" xfId="0" applyNumberForma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7" fillId="4" borderId="1" xfId="0" applyFont="1" applyFill="1" applyBorder="1" applyAlignment="1" applyProtection="1">
      <alignment vertical="center"/>
    </xf>
    <xf numFmtId="1" fontId="4" fillId="5" borderId="1" xfId="0" applyNumberFormat="1" applyFont="1" applyFill="1" applyBorder="1" applyAlignment="1" applyProtection="1">
      <alignment horizontal="center" vertical="center"/>
      <protection hidden="1"/>
    </xf>
    <xf numFmtId="1" fontId="4" fillId="5" borderId="1" xfId="0" applyNumberFormat="1" applyFont="1" applyFill="1" applyBorder="1" applyAlignment="1" applyProtection="1">
      <alignment horizontal="center" vertic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right" vertical="center"/>
    </xf>
    <xf numFmtId="0" fontId="3" fillId="7" borderId="1" xfId="0" applyFont="1" applyFill="1" applyBorder="1" applyAlignment="1" applyProtection="1">
      <alignment vertical="center"/>
    </xf>
    <xf numFmtId="0" fontId="4" fillId="8" borderId="1" xfId="0" applyFont="1" applyFill="1" applyBorder="1" applyAlignment="1" applyProtection="1">
      <alignment horizontal="center" vertical="center"/>
    </xf>
    <xf numFmtId="3" fontId="7" fillId="8" borderId="1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Alignment="1" applyProtection="1">
      <alignment horizontal="right" vertical="center"/>
    </xf>
    <xf numFmtId="49" fontId="3" fillId="0" borderId="0" xfId="0" applyNumberFormat="1" applyFont="1" applyAlignment="1" applyProtection="1">
      <alignment horizontal="center" vertical="center"/>
    </xf>
    <xf numFmtId="0" fontId="4" fillId="8" borderId="1" xfId="0" applyFont="1" applyFill="1" applyBorder="1" applyAlignment="1" applyProtection="1">
      <alignment horizontal="center" vertical="center"/>
      <protection hidden="1"/>
    </xf>
    <xf numFmtId="0" fontId="4" fillId="8" borderId="1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</xf>
    <xf numFmtId="0" fontId="4" fillId="8" borderId="1" xfId="0" applyNumberFormat="1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4" fillId="5" borderId="12" xfId="0" applyFont="1" applyFill="1" applyBorder="1" applyAlignment="1" applyProtection="1">
      <alignment vertical="center"/>
      <protection hidden="1"/>
    </xf>
    <xf numFmtId="0" fontId="4" fillId="5" borderId="2" xfId="0" applyFont="1" applyFill="1" applyBorder="1" applyAlignment="1" applyProtection="1">
      <alignment vertical="center"/>
      <protection hidden="1"/>
    </xf>
    <xf numFmtId="0" fontId="4" fillId="5" borderId="14" xfId="0" applyFont="1" applyFill="1" applyBorder="1" applyAlignment="1" applyProtection="1">
      <alignment vertical="center"/>
      <protection hidden="1"/>
    </xf>
    <xf numFmtId="0" fontId="7" fillId="4" borderId="1" xfId="0" applyFont="1" applyFill="1" applyBorder="1" applyAlignment="1" applyProtection="1">
      <alignment horizontal="right" vertical="center" readingOrder="2"/>
    </xf>
    <xf numFmtId="1" fontId="10" fillId="5" borderId="1" xfId="0" applyNumberFormat="1" applyFont="1" applyFill="1" applyBorder="1" applyAlignment="1" applyProtection="1">
      <alignment horizontal="center" vertical="center"/>
    </xf>
    <xf numFmtId="0" fontId="8" fillId="9" borderId="10" xfId="0" applyFont="1" applyFill="1" applyBorder="1" applyAlignment="1" applyProtection="1">
      <alignment horizontal="center" vertical="center"/>
    </xf>
    <xf numFmtId="0" fontId="9" fillId="9" borderId="10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5" borderId="17" xfId="0" applyFont="1" applyFill="1" applyBorder="1" applyAlignment="1" applyProtection="1">
      <alignment horizontal="center" vertical="center"/>
    </xf>
    <xf numFmtId="0" fontId="8" fillId="9" borderId="10" xfId="0" applyFont="1" applyFill="1" applyBorder="1" applyAlignment="1" applyProtection="1">
      <alignment horizontal="center"/>
    </xf>
    <xf numFmtId="0" fontId="8" fillId="7" borderId="1" xfId="0" applyFont="1" applyFill="1" applyBorder="1" applyAlignment="1" applyProtection="1">
      <alignment vertical="center"/>
    </xf>
    <xf numFmtId="0" fontId="11" fillId="8" borderId="1" xfId="0" applyFont="1" applyFill="1" applyBorder="1" applyAlignment="1" applyProtection="1">
      <alignment horizontal="center" vertical="center"/>
      <protection hidden="1"/>
    </xf>
    <xf numFmtId="0" fontId="3" fillId="3" borderId="1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4" fillId="5" borderId="6" xfId="0" applyFont="1" applyFill="1" applyBorder="1" applyAlignment="1" applyProtection="1">
      <alignment horizontal="center" vertical="center"/>
      <protection hidden="1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left" vertical="top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16" xfId="0" applyFont="1" applyFill="1" applyBorder="1" applyAlignment="1" applyProtection="1">
      <alignment horizontal="center" vertical="center"/>
    </xf>
    <xf numFmtId="49" fontId="2" fillId="2" borderId="0" xfId="0" applyNumberFormat="1" applyFont="1" applyFill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/>
    </xf>
    <xf numFmtId="0" fontId="4" fillId="3" borderId="2" xfId="0" applyFont="1" applyFill="1" applyBorder="1" applyAlignment="1" applyProtection="1">
      <alignment horizontal="left" vertical="top"/>
    </xf>
    <xf numFmtId="0" fontId="4" fillId="3" borderId="3" xfId="0" applyFont="1" applyFill="1" applyBorder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right" vertical="center"/>
      <protection hidden="1"/>
    </xf>
    <xf numFmtId="0" fontId="3" fillId="0" borderId="0" xfId="0" applyFont="1" applyAlignment="1">
      <alignment horizontal="right" vertical="center" readingOrder="2"/>
    </xf>
    <xf numFmtId="0" fontId="2" fillId="2" borderId="0" xfId="0" applyFont="1" applyFill="1" applyAlignment="1" applyProtection="1">
      <alignment horizontal="right" vertical="center"/>
    </xf>
    <xf numFmtId="0" fontId="4" fillId="5" borderId="12" xfId="0" applyFont="1" applyFill="1" applyBorder="1" applyAlignment="1" applyProtection="1">
      <alignment horizontal="center" vertical="center"/>
      <protection hidden="1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right" vertical="center" readingOrder="2"/>
    </xf>
    <xf numFmtId="0" fontId="3" fillId="0" borderId="2" xfId="0" applyFont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2" name="Connecteur droit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12484934571" y="2404382"/>
          <a:ext cx="3792311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3" name="ZoneText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 flipH="1">
          <a:off x="12487497816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5" name="ZoneText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 flipH="1">
          <a:off x="12487497816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32</xdr:row>
      <xdr:rowOff>28575</xdr:rowOff>
    </xdr:from>
    <xdr:to>
      <xdr:col>2</xdr:col>
      <xdr:colOff>0</xdr:colOff>
      <xdr:row>33</xdr:row>
      <xdr:rowOff>333375</xdr:rowOff>
    </xdr:to>
    <xdr:cxnSp macro="">
      <xdr:nvCxnSpPr>
        <xdr:cNvPr id="6" name="Connecteur droit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12484934571" y="10887075"/>
          <a:ext cx="3739243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33</xdr:row>
      <xdr:rowOff>35719</xdr:rowOff>
    </xdr:from>
    <xdr:to>
      <xdr:col>1</xdr:col>
      <xdr:colOff>1238250</xdr:colOff>
      <xdr:row>33</xdr:row>
      <xdr:rowOff>297657</xdr:rowOff>
    </xdr:to>
    <xdr:sp macro="" textlink="">
      <xdr:nvSpPr>
        <xdr:cNvPr id="7" name="ZoneTexte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 flipH="1">
          <a:off x="12487492714" y="11234398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32</xdr:row>
      <xdr:rowOff>28575</xdr:rowOff>
    </xdr:from>
    <xdr:to>
      <xdr:col>2</xdr:col>
      <xdr:colOff>0</xdr:colOff>
      <xdr:row>33</xdr:row>
      <xdr:rowOff>333375</xdr:rowOff>
    </xdr:to>
    <xdr:cxnSp macro="">
      <xdr:nvCxnSpPr>
        <xdr:cNvPr id="8" name="Connecteur droit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12484934571" y="10887075"/>
          <a:ext cx="3739243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33</xdr:row>
      <xdr:rowOff>35719</xdr:rowOff>
    </xdr:from>
    <xdr:to>
      <xdr:col>1</xdr:col>
      <xdr:colOff>1238250</xdr:colOff>
      <xdr:row>33</xdr:row>
      <xdr:rowOff>297657</xdr:rowOff>
    </xdr:to>
    <xdr:sp macro="" textlink="">
      <xdr:nvSpPr>
        <xdr:cNvPr id="9" name="ZoneTexte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 flipH="1">
          <a:off x="12487492714" y="11234398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55</xdr:row>
      <xdr:rowOff>285750</xdr:rowOff>
    </xdr:from>
    <xdr:to>
      <xdr:col>1</xdr:col>
      <xdr:colOff>1119187</xdr:colOff>
      <xdr:row>56</xdr:row>
      <xdr:rowOff>285750</xdr:rowOff>
    </xdr:to>
    <xdr:sp macro="" textlink="">
      <xdr:nvSpPr>
        <xdr:cNvPr id="10" name="ZoneTexte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 flipH="1">
          <a:off x="12487611777" y="18927536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55</xdr:row>
      <xdr:rowOff>9525</xdr:rowOff>
    </xdr:from>
    <xdr:to>
      <xdr:col>2</xdr:col>
      <xdr:colOff>0</xdr:colOff>
      <xdr:row>57</xdr:row>
      <xdr:rowOff>0</xdr:rowOff>
    </xdr:to>
    <xdr:cxnSp macro="">
      <xdr:nvCxnSpPr>
        <xdr:cNvPr id="11" name="Connecteur droit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12484934571" y="18651311"/>
          <a:ext cx="3786868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55</xdr:row>
      <xdr:rowOff>285750</xdr:rowOff>
    </xdr:from>
    <xdr:to>
      <xdr:col>1</xdr:col>
      <xdr:colOff>1119187</xdr:colOff>
      <xdr:row>56</xdr:row>
      <xdr:rowOff>285750</xdr:rowOff>
    </xdr:to>
    <xdr:sp macro="" textlink="">
      <xdr:nvSpPr>
        <xdr:cNvPr id="12" name="ZoneTexte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 flipH="1">
          <a:off x="12487611777" y="18927536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4082</xdr:colOff>
      <xdr:row>71</xdr:row>
      <xdr:rowOff>9525</xdr:rowOff>
    </xdr:from>
    <xdr:to>
      <xdr:col>2</xdr:col>
      <xdr:colOff>0</xdr:colOff>
      <xdr:row>73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CxnSpPr/>
      </xdr:nvCxnSpPr>
      <xdr:spPr>
        <a:xfrm flipH="1">
          <a:off x="12484934571" y="24053346"/>
          <a:ext cx="3792311" cy="67083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72</xdr:row>
      <xdr:rowOff>17009</xdr:rowOff>
    </xdr:from>
    <xdr:to>
      <xdr:col>1</xdr:col>
      <xdr:colOff>1233148</xdr:colOff>
      <xdr:row>73</xdr:row>
      <xdr:rowOff>3402</xdr:rowOff>
    </xdr:to>
    <xdr:sp macro="" textlink="">
      <xdr:nvSpPr>
        <xdr:cNvPr id="14" name="ZoneTexte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 flipH="1">
          <a:off x="12487497816" y="24401009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72</xdr:row>
      <xdr:rowOff>17009</xdr:rowOff>
    </xdr:from>
    <xdr:to>
      <xdr:col>1</xdr:col>
      <xdr:colOff>1233148</xdr:colOff>
      <xdr:row>73</xdr:row>
      <xdr:rowOff>3402</xdr:rowOff>
    </xdr:to>
    <xdr:sp macro="" textlink="">
      <xdr:nvSpPr>
        <xdr:cNvPr id="16" name="ZoneTexte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 flipH="1">
          <a:off x="12487497816" y="24401009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95</xdr:row>
      <xdr:rowOff>28575</xdr:rowOff>
    </xdr:from>
    <xdr:to>
      <xdr:col>2</xdr:col>
      <xdr:colOff>0</xdr:colOff>
      <xdr:row>96</xdr:row>
      <xdr:rowOff>333375</xdr:rowOff>
    </xdr:to>
    <xdr:cxnSp macro="">
      <xdr:nvCxnSpPr>
        <xdr:cNvPr id="17" name="Connecteur droit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12484934571" y="32195861"/>
          <a:ext cx="3739243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108</xdr:row>
      <xdr:rowOff>28575</xdr:rowOff>
    </xdr:from>
    <xdr:to>
      <xdr:col>2</xdr:col>
      <xdr:colOff>0</xdr:colOff>
      <xdr:row>109</xdr:row>
      <xdr:rowOff>333375</xdr:rowOff>
    </xdr:to>
    <xdr:cxnSp macro="">
      <xdr:nvCxnSpPr>
        <xdr:cNvPr id="19" name="Connecteur droit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>
        <a:xfrm flipH="1">
          <a:off x="12484934571" y="36577361"/>
          <a:ext cx="3739243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109</xdr:row>
      <xdr:rowOff>35719</xdr:rowOff>
    </xdr:from>
    <xdr:to>
      <xdr:col>1</xdr:col>
      <xdr:colOff>1238250</xdr:colOff>
      <xdr:row>109</xdr:row>
      <xdr:rowOff>297657</xdr:rowOff>
    </xdr:to>
    <xdr:sp macro="" textlink="">
      <xdr:nvSpPr>
        <xdr:cNvPr id="20" name="ZoneTexte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 flipH="1">
          <a:off x="12487492714" y="369246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109</xdr:row>
      <xdr:rowOff>35719</xdr:rowOff>
    </xdr:from>
    <xdr:to>
      <xdr:col>1</xdr:col>
      <xdr:colOff>1238250</xdr:colOff>
      <xdr:row>109</xdr:row>
      <xdr:rowOff>297657</xdr:rowOff>
    </xdr:to>
    <xdr:sp macro="" textlink="">
      <xdr:nvSpPr>
        <xdr:cNvPr id="22" name="ZoneTexte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 flipH="1">
          <a:off x="12487492714" y="369246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95</xdr:row>
      <xdr:rowOff>285749</xdr:rowOff>
    </xdr:from>
    <xdr:to>
      <xdr:col>1</xdr:col>
      <xdr:colOff>1920875</xdr:colOff>
      <xdr:row>96</xdr:row>
      <xdr:rowOff>301624</xdr:rowOff>
    </xdr:to>
    <xdr:sp macro="" textlink="">
      <xdr:nvSpPr>
        <xdr:cNvPr id="24" name="ZoneTexte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 flipH="1">
          <a:off x="12486810089" y="32453035"/>
          <a:ext cx="1873250" cy="356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145</xdr:row>
      <xdr:rowOff>297657</xdr:rowOff>
    </xdr:from>
    <xdr:to>
      <xdr:col>1</xdr:col>
      <xdr:colOff>1119187</xdr:colOff>
      <xdr:row>146</xdr:row>
      <xdr:rowOff>273844</xdr:rowOff>
    </xdr:to>
    <xdr:sp macro="" textlink="">
      <xdr:nvSpPr>
        <xdr:cNvPr id="25" name="ZoneTexte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 flipH="1">
          <a:off x="12487611777" y="49351407"/>
          <a:ext cx="1083469" cy="31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145</xdr:row>
      <xdr:rowOff>297657</xdr:rowOff>
    </xdr:from>
    <xdr:to>
      <xdr:col>1</xdr:col>
      <xdr:colOff>1119187</xdr:colOff>
      <xdr:row>146</xdr:row>
      <xdr:rowOff>273844</xdr:rowOff>
    </xdr:to>
    <xdr:sp macro="" textlink="">
      <xdr:nvSpPr>
        <xdr:cNvPr id="26" name="ZoneTexte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 flipH="1">
          <a:off x="12487611777" y="49351407"/>
          <a:ext cx="1083469" cy="31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145</xdr:row>
      <xdr:rowOff>21431</xdr:rowOff>
    </xdr:from>
    <xdr:to>
      <xdr:col>2</xdr:col>
      <xdr:colOff>4082</xdr:colOff>
      <xdr:row>147</xdr:row>
      <xdr:rowOff>15875</xdr:rowOff>
    </xdr:to>
    <xdr:cxnSp macro="">
      <xdr:nvCxnSpPr>
        <xdr:cNvPr id="27" name="Connecteur droit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CxnSpPr/>
      </xdr:nvCxnSpPr>
      <xdr:spPr>
        <a:xfrm flipH="1">
          <a:off x="12484930489" y="49075181"/>
          <a:ext cx="3774281" cy="67480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4082</xdr:colOff>
      <xdr:row>170</xdr:row>
      <xdr:rowOff>9525</xdr:rowOff>
    </xdr:from>
    <xdr:to>
      <xdr:col>2</xdr:col>
      <xdr:colOff>0</xdr:colOff>
      <xdr:row>172</xdr:row>
      <xdr:rowOff>0</xdr:rowOff>
    </xdr:to>
    <xdr:cxnSp macro="">
      <xdr:nvCxnSpPr>
        <xdr:cNvPr id="70" name="Connecteur droit 69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CxnSpPr/>
      </xdr:nvCxnSpPr>
      <xdr:spPr>
        <a:xfrm flipH="1">
          <a:off x="12484934571" y="57581346"/>
          <a:ext cx="3792311" cy="67083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171</xdr:row>
      <xdr:rowOff>17009</xdr:rowOff>
    </xdr:from>
    <xdr:to>
      <xdr:col>1</xdr:col>
      <xdr:colOff>1233148</xdr:colOff>
      <xdr:row>172</xdr:row>
      <xdr:rowOff>0</xdr:rowOff>
    </xdr:to>
    <xdr:sp macro="" textlink="">
      <xdr:nvSpPr>
        <xdr:cNvPr id="71" name="ZoneTexte 70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 flipH="1">
          <a:off x="12487497816" y="57929009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171</xdr:row>
      <xdr:rowOff>17009</xdr:rowOff>
    </xdr:from>
    <xdr:to>
      <xdr:col>1</xdr:col>
      <xdr:colOff>1233148</xdr:colOff>
      <xdr:row>172</xdr:row>
      <xdr:rowOff>0</xdr:rowOff>
    </xdr:to>
    <xdr:sp macro="" textlink="">
      <xdr:nvSpPr>
        <xdr:cNvPr id="72" name="ZoneTexte 7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 flipH="1">
          <a:off x="12487497816" y="57929009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181</xdr:row>
      <xdr:rowOff>28575</xdr:rowOff>
    </xdr:from>
    <xdr:to>
      <xdr:col>2</xdr:col>
      <xdr:colOff>0</xdr:colOff>
      <xdr:row>182</xdr:row>
      <xdr:rowOff>333375</xdr:rowOff>
    </xdr:to>
    <xdr:cxnSp macro="">
      <xdr:nvCxnSpPr>
        <xdr:cNvPr id="73" name="Connecteur droit 72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CxnSpPr/>
      </xdr:nvCxnSpPr>
      <xdr:spPr>
        <a:xfrm flipH="1">
          <a:off x="12484934571" y="61342361"/>
          <a:ext cx="3739243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182</xdr:row>
      <xdr:rowOff>35719</xdr:rowOff>
    </xdr:from>
    <xdr:to>
      <xdr:col>1</xdr:col>
      <xdr:colOff>1238250</xdr:colOff>
      <xdr:row>182</xdr:row>
      <xdr:rowOff>297657</xdr:rowOff>
    </xdr:to>
    <xdr:sp macro="" textlink="">
      <xdr:nvSpPr>
        <xdr:cNvPr id="74" name="ZoneTexte 7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 flipH="1">
          <a:off x="12487492714" y="616896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181</xdr:row>
      <xdr:rowOff>28575</xdr:rowOff>
    </xdr:from>
    <xdr:to>
      <xdr:col>2</xdr:col>
      <xdr:colOff>0</xdr:colOff>
      <xdr:row>182</xdr:row>
      <xdr:rowOff>333375</xdr:rowOff>
    </xdr:to>
    <xdr:cxnSp macro="">
      <xdr:nvCxnSpPr>
        <xdr:cNvPr id="75" name="Connecteur droit 74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CxnSpPr/>
      </xdr:nvCxnSpPr>
      <xdr:spPr>
        <a:xfrm flipH="1">
          <a:off x="12484934571" y="61342361"/>
          <a:ext cx="3739243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182</xdr:row>
      <xdr:rowOff>35719</xdr:rowOff>
    </xdr:from>
    <xdr:to>
      <xdr:col>1</xdr:col>
      <xdr:colOff>1238250</xdr:colOff>
      <xdr:row>182</xdr:row>
      <xdr:rowOff>297657</xdr:rowOff>
    </xdr:to>
    <xdr:sp macro="" textlink="">
      <xdr:nvSpPr>
        <xdr:cNvPr id="76" name="ZoneTexte 75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 flipH="1">
          <a:off x="12487492714" y="616896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198</xdr:row>
      <xdr:rowOff>285750</xdr:rowOff>
    </xdr:from>
    <xdr:to>
      <xdr:col>1</xdr:col>
      <xdr:colOff>1119187</xdr:colOff>
      <xdr:row>199</xdr:row>
      <xdr:rowOff>285750</xdr:rowOff>
    </xdr:to>
    <xdr:sp macro="" textlink="">
      <xdr:nvSpPr>
        <xdr:cNvPr id="77" name="ZoneTexte 76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 flipH="1">
          <a:off x="12487611777" y="6738257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198</xdr:row>
      <xdr:rowOff>9525</xdr:rowOff>
    </xdr:from>
    <xdr:to>
      <xdr:col>2</xdr:col>
      <xdr:colOff>0</xdr:colOff>
      <xdr:row>200</xdr:row>
      <xdr:rowOff>0</xdr:rowOff>
    </xdr:to>
    <xdr:cxnSp macro="">
      <xdr:nvCxnSpPr>
        <xdr:cNvPr id="78" name="Connecteur droit 77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>
        <a:xfrm flipH="1">
          <a:off x="12484934571" y="67106346"/>
          <a:ext cx="3786868" cy="67083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198</xdr:row>
      <xdr:rowOff>285750</xdr:rowOff>
    </xdr:from>
    <xdr:to>
      <xdr:col>1</xdr:col>
      <xdr:colOff>1119187</xdr:colOff>
      <xdr:row>199</xdr:row>
      <xdr:rowOff>285750</xdr:rowOff>
    </xdr:to>
    <xdr:sp macro="" textlink="">
      <xdr:nvSpPr>
        <xdr:cNvPr id="79" name="ZoneTexte 78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 flipH="1">
          <a:off x="12487611777" y="6738257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4082</xdr:colOff>
      <xdr:row>210</xdr:row>
      <xdr:rowOff>9525</xdr:rowOff>
    </xdr:from>
    <xdr:to>
      <xdr:col>2</xdr:col>
      <xdr:colOff>0</xdr:colOff>
      <xdr:row>212</xdr:row>
      <xdr:rowOff>0</xdr:rowOff>
    </xdr:to>
    <xdr:cxnSp macro="">
      <xdr:nvCxnSpPr>
        <xdr:cNvPr id="80" name="Connecteur droit 79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CxnSpPr/>
      </xdr:nvCxnSpPr>
      <xdr:spPr>
        <a:xfrm flipH="1">
          <a:off x="12484934571" y="71188489"/>
          <a:ext cx="3792311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211</xdr:row>
      <xdr:rowOff>17009</xdr:rowOff>
    </xdr:from>
    <xdr:to>
      <xdr:col>1</xdr:col>
      <xdr:colOff>1233148</xdr:colOff>
      <xdr:row>212</xdr:row>
      <xdr:rowOff>3402</xdr:rowOff>
    </xdr:to>
    <xdr:sp macro="" textlink="">
      <xdr:nvSpPr>
        <xdr:cNvPr id="81" name="ZoneTexte 80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 flipH="1">
          <a:off x="12487497816" y="71536152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211</xdr:row>
      <xdr:rowOff>17009</xdr:rowOff>
    </xdr:from>
    <xdr:to>
      <xdr:col>1</xdr:col>
      <xdr:colOff>1233148</xdr:colOff>
      <xdr:row>212</xdr:row>
      <xdr:rowOff>3402</xdr:rowOff>
    </xdr:to>
    <xdr:sp macro="" textlink="">
      <xdr:nvSpPr>
        <xdr:cNvPr id="82" name="ZoneTexte 8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 flipH="1">
          <a:off x="12487497816" y="71536152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221</xdr:row>
      <xdr:rowOff>28575</xdr:rowOff>
    </xdr:from>
    <xdr:to>
      <xdr:col>2</xdr:col>
      <xdr:colOff>0</xdr:colOff>
      <xdr:row>222</xdr:row>
      <xdr:rowOff>333375</xdr:rowOff>
    </xdr:to>
    <xdr:cxnSp macro="">
      <xdr:nvCxnSpPr>
        <xdr:cNvPr id="83" name="Connecteur droit 82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CxnSpPr/>
      </xdr:nvCxnSpPr>
      <xdr:spPr>
        <a:xfrm flipH="1">
          <a:off x="12484934571" y="74949504"/>
          <a:ext cx="3739243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221</xdr:row>
      <xdr:rowOff>285749</xdr:rowOff>
    </xdr:from>
    <xdr:to>
      <xdr:col>1</xdr:col>
      <xdr:colOff>1920875</xdr:colOff>
      <xdr:row>222</xdr:row>
      <xdr:rowOff>301624</xdr:rowOff>
    </xdr:to>
    <xdr:sp macro="" textlink="">
      <xdr:nvSpPr>
        <xdr:cNvPr id="84" name="ZoneTexte 83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 flipH="1">
          <a:off x="12486810089" y="75206678"/>
          <a:ext cx="1873250" cy="356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231</xdr:row>
      <xdr:rowOff>28575</xdr:rowOff>
    </xdr:from>
    <xdr:to>
      <xdr:col>2</xdr:col>
      <xdr:colOff>0</xdr:colOff>
      <xdr:row>232</xdr:row>
      <xdr:rowOff>333375</xdr:rowOff>
    </xdr:to>
    <xdr:cxnSp macro="">
      <xdr:nvCxnSpPr>
        <xdr:cNvPr id="85" name="Connecteur droit 8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CxnSpPr/>
      </xdr:nvCxnSpPr>
      <xdr:spPr>
        <a:xfrm flipH="1">
          <a:off x="12484934571" y="78351289"/>
          <a:ext cx="3739243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232</xdr:row>
      <xdr:rowOff>35719</xdr:rowOff>
    </xdr:from>
    <xdr:to>
      <xdr:col>1</xdr:col>
      <xdr:colOff>1238250</xdr:colOff>
      <xdr:row>232</xdr:row>
      <xdr:rowOff>297657</xdr:rowOff>
    </xdr:to>
    <xdr:sp macro="" textlink="">
      <xdr:nvSpPr>
        <xdr:cNvPr id="86" name="ZoneTexte 85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 flipH="1">
          <a:off x="12487492714" y="7869861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232</xdr:row>
      <xdr:rowOff>35719</xdr:rowOff>
    </xdr:from>
    <xdr:to>
      <xdr:col>1</xdr:col>
      <xdr:colOff>1238250</xdr:colOff>
      <xdr:row>232</xdr:row>
      <xdr:rowOff>297657</xdr:rowOff>
    </xdr:to>
    <xdr:sp macro="" textlink="">
      <xdr:nvSpPr>
        <xdr:cNvPr id="87" name="ZoneTexte 86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 flipH="1">
          <a:off x="12487492714" y="7869861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6"/>
  <sheetViews>
    <sheetView rightToLeft="1" tabSelected="1" zoomScale="70" zoomScaleNormal="70" workbookViewId="0">
      <selection activeCell="P104" sqref="P104"/>
    </sheetView>
  </sheetViews>
  <sheetFormatPr baseColWidth="10" defaultColWidth="11.42578125" defaultRowHeight="15" x14ac:dyDescent="0.25"/>
  <cols>
    <col min="1" max="1" width="5.5703125" style="1" customWidth="1"/>
    <col min="2" max="2" width="57" style="1" bestFit="1" customWidth="1"/>
    <col min="3" max="12" width="13.7109375" style="21" customWidth="1"/>
    <col min="13" max="13" width="16.7109375" style="1" customWidth="1"/>
    <col min="14" max="16384" width="11.42578125" style="1"/>
  </cols>
  <sheetData>
    <row r="1" spans="1:20" ht="29.25" x14ac:dyDescent="0.25">
      <c r="A1" s="79" t="s">
        <v>0</v>
      </c>
      <c r="B1" s="79"/>
      <c r="C1" s="80" t="s">
        <v>1</v>
      </c>
      <c r="D1" s="80"/>
      <c r="E1" s="80"/>
      <c r="F1" s="80"/>
      <c r="G1" s="80"/>
      <c r="H1" s="80"/>
      <c r="I1" s="80"/>
      <c r="J1" s="80"/>
      <c r="K1" s="80"/>
      <c r="L1" s="80"/>
    </row>
    <row r="2" spans="1:20" ht="29.25" x14ac:dyDescent="0.25">
      <c r="A2" s="2" t="s">
        <v>2</v>
      </c>
      <c r="B2" s="75" t="s">
        <v>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20" ht="26.25" thickBot="1" x14ac:dyDescent="0.3">
      <c r="A3" s="3" t="s">
        <v>4</v>
      </c>
      <c r="B3" s="76" t="s">
        <v>5</v>
      </c>
      <c r="C3" s="76"/>
      <c r="D3" s="76"/>
      <c r="E3" s="76"/>
      <c r="F3" s="76"/>
      <c r="G3" s="76"/>
      <c r="H3" s="4"/>
      <c r="I3" s="4"/>
      <c r="J3" s="4"/>
      <c r="K3" s="4"/>
      <c r="L3" s="4"/>
    </row>
    <row r="4" spans="1:20" ht="27" thickTop="1" thickBot="1" x14ac:dyDescent="0.6">
      <c r="A4" s="5"/>
      <c r="B4" s="6" t="s">
        <v>6</v>
      </c>
      <c r="C4" s="7" t="s">
        <v>7</v>
      </c>
      <c r="D4" s="7" t="s">
        <v>100</v>
      </c>
      <c r="E4" s="7" t="s">
        <v>106</v>
      </c>
      <c r="F4" s="7" t="s">
        <v>111</v>
      </c>
      <c r="G4" s="7" t="s">
        <v>116</v>
      </c>
      <c r="H4" s="7" t="s">
        <v>123</v>
      </c>
      <c r="I4" s="7" t="s">
        <v>124</v>
      </c>
      <c r="J4" s="7" t="s">
        <v>135</v>
      </c>
      <c r="K4" s="7" t="s">
        <v>136</v>
      </c>
      <c r="L4" s="7" t="s">
        <v>139</v>
      </c>
    </row>
    <row r="5" spans="1:20" ht="27" thickTop="1" thickBot="1" x14ac:dyDescent="0.3">
      <c r="A5" s="5"/>
      <c r="B5" s="8" t="s">
        <v>8</v>
      </c>
      <c r="C5" s="9">
        <v>20</v>
      </c>
      <c r="D5" s="9">
        <v>20</v>
      </c>
      <c r="E5" s="9">
        <v>20</v>
      </c>
      <c r="F5" s="9">
        <v>20</v>
      </c>
      <c r="G5" s="9">
        <v>20</v>
      </c>
      <c r="H5" s="9">
        <v>20</v>
      </c>
      <c r="I5" s="9">
        <v>20</v>
      </c>
      <c r="J5" s="9">
        <v>20</v>
      </c>
      <c r="K5" s="9">
        <v>20</v>
      </c>
      <c r="L5" s="9">
        <v>20</v>
      </c>
    </row>
    <row r="6" spans="1:20" ht="26.25" thickTop="1" x14ac:dyDescent="0.25">
      <c r="A6" s="5"/>
      <c r="B6" s="10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0" ht="23.25" thickBot="1" x14ac:dyDescent="0.3">
      <c r="A7" s="11" t="s">
        <v>9</v>
      </c>
      <c r="B7" s="76" t="s">
        <v>10</v>
      </c>
      <c r="C7" s="76"/>
      <c r="D7" s="76"/>
      <c r="E7" s="76"/>
      <c r="F7" s="76"/>
      <c r="G7" s="76"/>
      <c r="H7" s="76"/>
      <c r="I7" s="76"/>
      <c r="J7" s="76"/>
      <c r="K7" s="76"/>
      <c r="L7" s="76"/>
    </row>
    <row r="8" spans="1:20" ht="27" thickTop="1" thickBot="1" x14ac:dyDescent="0.3">
      <c r="A8" s="5"/>
      <c r="B8" s="77" t="s">
        <v>78</v>
      </c>
      <c r="C8" s="70" t="s">
        <v>100</v>
      </c>
      <c r="D8" s="71"/>
      <c r="E8" s="70" t="s">
        <v>106</v>
      </c>
      <c r="F8" s="71"/>
      <c r="G8" s="70" t="s">
        <v>111</v>
      </c>
      <c r="H8" s="71"/>
      <c r="I8" s="70" t="s">
        <v>116</v>
      </c>
      <c r="J8" s="71"/>
      <c r="K8" s="70" t="s">
        <v>123</v>
      </c>
      <c r="L8" s="71"/>
      <c r="M8" s="70" t="s">
        <v>124</v>
      </c>
      <c r="N8" s="71"/>
      <c r="O8" s="70" t="s">
        <v>135</v>
      </c>
      <c r="P8" s="71"/>
      <c r="Q8" s="70" t="s">
        <v>136</v>
      </c>
      <c r="R8" s="71"/>
      <c r="S8" s="70" t="s">
        <v>139</v>
      </c>
      <c r="T8" s="71"/>
    </row>
    <row r="9" spans="1:20" ht="27" thickTop="1" thickBot="1" x14ac:dyDescent="0.3">
      <c r="A9" s="5"/>
      <c r="B9" s="78"/>
      <c r="C9" s="12" t="s">
        <v>11</v>
      </c>
      <c r="D9" s="12" t="s">
        <v>12</v>
      </c>
      <c r="E9" s="12" t="s">
        <v>11</v>
      </c>
      <c r="F9" s="12" t="s">
        <v>12</v>
      </c>
      <c r="G9" s="12" t="s">
        <v>11</v>
      </c>
      <c r="H9" s="12" t="s">
        <v>12</v>
      </c>
      <c r="I9" s="54" t="s">
        <v>11</v>
      </c>
      <c r="J9" s="54" t="s">
        <v>12</v>
      </c>
      <c r="K9" s="54" t="s">
        <v>11</v>
      </c>
      <c r="L9" s="54" t="s">
        <v>12</v>
      </c>
      <c r="M9" s="54" t="s">
        <v>11</v>
      </c>
      <c r="N9" s="54" t="s">
        <v>12</v>
      </c>
      <c r="O9" s="54" t="s">
        <v>11</v>
      </c>
      <c r="P9" s="54" t="s">
        <v>12</v>
      </c>
      <c r="Q9" s="54" t="s">
        <v>11</v>
      </c>
      <c r="R9" s="54" t="s">
        <v>12</v>
      </c>
      <c r="S9" s="54" t="s">
        <v>11</v>
      </c>
      <c r="T9" s="54" t="s">
        <v>12</v>
      </c>
    </row>
    <row r="10" spans="1:20" ht="27" thickTop="1" thickBot="1" x14ac:dyDescent="0.3">
      <c r="A10" s="5"/>
      <c r="B10" s="13" t="s">
        <v>13</v>
      </c>
      <c r="C10" s="14">
        <v>727</v>
      </c>
      <c r="D10" s="14">
        <v>644</v>
      </c>
      <c r="E10" s="14">
        <v>746</v>
      </c>
      <c r="F10" s="14">
        <v>661</v>
      </c>
      <c r="G10" s="14">
        <v>753</v>
      </c>
      <c r="H10" s="14">
        <v>661</v>
      </c>
      <c r="I10" s="14">
        <v>767</v>
      </c>
      <c r="J10" s="14">
        <v>660</v>
      </c>
      <c r="K10" s="14">
        <v>836</v>
      </c>
      <c r="L10" s="14">
        <v>700</v>
      </c>
      <c r="M10" s="14">
        <v>755</v>
      </c>
      <c r="N10" s="14">
        <v>633</v>
      </c>
      <c r="O10" s="14">
        <v>681</v>
      </c>
      <c r="P10" s="14">
        <v>574</v>
      </c>
      <c r="Q10" s="14">
        <v>637</v>
      </c>
      <c r="R10" s="14">
        <v>542</v>
      </c>
      <c r="S10" s="14">
        <v>691</v>
      </c>
      <c r="T10" s="14">
        <v>593</v>
      </c>
    </row>
    <row r="11" spans="1:20" ht="27" thickTop="1" thickBot="1" x14ac:dyDescent="0.3">
      <c r="A11" s="5"/>
      <c r="B11" s="13" t="s">
        <v>14</v>
      </c>
      <c r="C11" s="14">
        <v>2122</v>
      </c>
      <c r="D11" s="14">
        <v>1424</v>
      </c>
      <c r="E11" s="14">
        <v>2156</v>
      </c>
      <c r="F11" s="14">
        <v>1462</v>
      </c>
      <c r="G11" s="14">
        <v>1936</v>
      </c>
      <c r="H11" s="14">
        <v>1342</v>
      </c>
      <c r="I11" s="14">
        <v>1924</v>
      </c>
      <c r="J11" s="14">
        <v>1374</v>
      </c>
      <c r="K11" s="14">
        <v>1922</v>
      </c>
      <c r="L11" s="14">
        <v>1324</v>
      </c>
      <c r="M11" s="14">
        <v>1754</v>
      </c>
      <c r="N11" s="14">
        <v>1191</v>
      </c>
      <c r="O11" s="14">
        <v>1682</v>
      </c>
      <c r="P11" s="14">
        <v>1099</v>
      </c>
      <c r="Q11" s="14">
        <v>1858</v>
      </c>
      <c r="R11" s="14">
        <v>1288</v>
      </c>
      <c r="S11" s="14">
        <v>2117</v>
      </c>
      <c r="T11" s="14">
        <v>1454</v>
      </c>
    </row>
    <row r="12" spans="1:20" ht="27" thickTop="1" thickBot="1" x14ac:dyDescent="0.3">
      <c r="A12" s="5"/>
      <c r="B12" s="13" t="s">
        <v>104</v>
      </c>
      <c r="C12" s="14">
        <v>1581</v>
      </c>
      <c r="D12" s="14">
        <v>831</v>
      </c>
      <c r="E12" s="14">
        <v>1518</v>
      </c>
      <c r="F12" s="14">
        <v>792</v>
      </c>
      <c r="G12" s="14">
        <v>1226</v>
      </c>
      <c r="H12" s="14">
        <v>665</v>
      </c>
      <c r="I12" s="14">
        <v>991</v>
      </c>
      <c r="J12" s="14">
        <v>542</v>
      </c>
      <c r="K12" s="14">
        <v>853</v>
      </c>
      <c r="L12" s="14">
        <v>475</v>
      </c>
      <c r="M12" s="14">
        <v>883</v>
      </c>
      <c r="N12" s="14">
        <v>473</v>
      </c>
      <c r="O12" s="14">
        <v>969</v>
      </c>
      <c r="P12" s="14">
        <v>540</v>
      </c>
      <c r="Q12" s="14">
        <v>1037</v>
      </c>
      <c r="R12" s="14">
        <v>560</v>
      </c>
      <c r="S12" s="14">
        <v>1099</v>
      </c>
      <c r="T12" s="14">
        <v>590</v>
      </c>
    </row>
    <row r="13" spans="1:20" ht="27" thickTop="1" thickBot="1" x14ac:dyDescent="0.3">
      <c r="A13" s="5"/>
      <c r="B13" s="13" t="s">
        <v>15</v>
      </c>
      <c r="C13" s="14">
        <v>2653</v>
      </c>
      <c r="D13" s="14">
        <v>1439</v>
      </c>
      <c r="E13" s="14">
        <v>2472</v>
      </c>
      <c r="F13" s="14">
        <v>1414</v>
      </c>
      <c r="G13" s="14">
        <v>2259</v>
      </c>
      <c r="H13" s="14">
        <v>1314</v>
      </c>
      <c r="I13" s="14">
        <v>2072</v>
      </c>
      <c r="J13" s="14">
        <v>1239</v>
      </c>
      <c r="K13" s="14">
        <v>1952</v>
      </c>
      <c r="L13" s="14">
        <v>1142</v>
      </c>
      <c r="M13" s="14">
        <v>1702</v>
      </c>
      <c r="N13" s="14">
        <v>970</v>
      </c>
      <c r="O13" s="14">
        <v>1729</v>
      </c>
      <c r="P13" s="14">
        <v>993</v>
      </c>
      <c r="Q13" s="14">
        <v>1514</v>
      </c>
      <c r="R13" s="14">
        <v>842</v>
      </c>
      <c r="S13" s="14">
        <v>1560</v>
      </c>
      <c r="T13" s="14">
        <v>903</v>
      </c>
    </row>
    <row r="14" spans="1:20" ht="27" thickTop="1" thickBot="1" x14ac:dyDescent="0.3">
      <c r="A14" s="5"/>
      <c r="B14" s="13" t="s">
        <v>16</v>
      </c>
      <c r="C14" s="14">
        <v>1635</v>
      </c>
      <c r="D14" s="14">
        <v>759</v>
      </c>
      <c r="E14" s="14">
        <v>1582</v>
      </c>
      <c r="F14" s="14">
        <v>749</v>
      </c>
      <c r="G14" s="14">
        <v>1197</v>
      </c>
      <c r="H14" s="14">
        <v>556</v>
      </c>
      <c r="I14" s="14">
        <v>906</v>
      </c>
      <c r="J14" s="14">
        <v>396</v>
      </c>
      <c r="K14" s="14">
        <v>860</v>
      </c>
      <c r="L14" s="14">
        <v>374</v>
      </c>
      <c r="M14" s="14">
        <v>885</v>
      </c>
      <c r="N14" s="14">
        <v>401</v>
      </c>
      <c r="O14" s="14">
        <v>987</v>
      </c>
      <c r="P14" s="14">
        <v>435</v>
      </c>
      <c r="Q14" s="14">
        <v>1123</v>
      </c>
      <c r="R14" s="14">
        <v>504</v>
      </c>
      <c r="S14" s="14">
        <v>1117</v>
      </c>
      <c r="T14" s="14">
        <v>530</v>
      </c>
    </row>
    <row r="15" spans="1:20" ht="27" thickTop="1" thickBot="1" x14ac:dyDescent="0.3">
      <c r="A15" s="5"/>
      <c r="B15" s="13" t="s">
        <v>17</v>
      </c>
      <c r="C15" s="14">
        <v>1705</v>
      </c>
      <c r="D15" s="14">
        <v>1126</v>
      </c>
      <c r="E15" s="14">
        <v>1828</v>
      </c>
      <c r="F15" s="14">
        <v>1191</v>
      </c>
      <c r="G15" s="14">
        <v>1713</v>
      </c>
      <c r="H15" s="14">
        <v>1135</v>
      </c>
      <c r="I15" s="14">
        <v>1737</v>
      </c>
      <c r="J15" s="14">
        <v>1174</v>
      </c>
      <c r="K15" s="14">
        <v>1665</v>
      </c>
      <c r="L15" s="14">
        <v>1191</v>
      </c>
      <c r="M15" s="14">
        <v>1678</v>
      </c>
      <c r="N15" s="14">
        <v>1203</v>
      </c>
      <c r="O15" s="14">
        <v>1624</v>
      </c>
      <c r="P15" s="14">
        <v>1128</v>
      </c>
      <c r="Q15" s="14">
        <v>1624</v>
      </c>
      <c r="R15" s="14">
        <v>1169</v>
      </c>
      <c r="S15" s="14">
        <v>1874</v>
      </c>
      <c r="T15" s="14">
        <v>1324</v>
      </c>
    </row>
    <row r="16" spans="1:20" ht="27" thickTop="1" thickBot="1" x14ac:dyDescent="0.3">
      <c r="A16" s="5"/>
      <c r="B16" s="13" t="s">
        <v>18</v>
      </c>
      <c r="C16" s="14">
        <v>337</v>
      </c>
      <c r="D16" s="14">
        <v>191</v>
      </c>
      <c r="E16" s="14">
        <v>327</v>
      </c>
      <c r="F16" s="14">
        <v>175</v>
      </c>
      <c r="G16" s="14">
        <v>341</v>
      </c>
      <c r="H16" s="14">
        <v>180</v>
      </c>
      <c r="I16" s="14">
        <v>328</v>
      </c>
      <c r="J16" s="14">
        <v>183</v>
      </c>
      <c r="K16" s="14">
        <v>304</v>
      </c>
      <c r="L16" s="14">
        <v>174</v>
      </c>
      <c r="M16" s="14">
        <v>304</v>
      </c>
      <c r="N16" s="14">
        <v>165</v>
      </c>
      <c r="O16" s="14">
        <v>308</v>
      </c>
      <c r="P16" s="14">
        <v>164</v>
      </c>
      <c r="Q16" s="14">
        <v>313</v>
      </c>
      <c r="R16" s="14">
        <v>165</v>
      </c>
      <c r="S16" s="14">
        <v>327</v>
      </c>
      <c r="T16" s="14">
        <v>174</v>
      </c>
    </row>
    <row r="17" spans="1:20" ht="27" thickTop="1" thickBot="1" x14ac:dyDescent="0.3">
      <c r="A17" s="5"/>
      <c r="B17" s="13" t="s">
        <v>19</v>
      </c>
      <c r="C17" s="14">
        <v>1503</v>
      </c>
      <c r="D17" s="14">
        <v>856</v>
      </c>
      <c r="E17" s="14">
        <v>1198</v>
      </c>
      <c r="F17" s="14">
        <v>686</v>
      </c>
      <c r="G17" s="14">
        <v>986</v>
      </c>
      <c r="H17" s="14">
        <v>562</v>
      </c>
      <c r="I17" s="14">
        <v>817</v>
      </c>
      <c r="J17" s="14">
        <v>502</v>
      </c>
      <c r="K17" s="14">
        <v>811</v>
      </c>
      <c r="L17" s="14">
        <v>472</v>
      </c>
      <c r="M17" s="14">
        <v>782</v>
      </c>
      <c r="N17" s="14">
        <v>425</v>
      </c>
      <c r="O17" s="14">
        <v>836</v>
      </c>
      <c r="P17" s="14">
        <v>457</v>
      </c>
      <c r="Q17" s="14">
        <v>1183</v>
      </c>
      <c r="R17" s="14">
        <v>608</v>
      </c>
      <c r="S17" s="14">
        <v>1543</v>
      </c>
      <c r="T17" s="14">
        <v>799</v>
      </c>
    </row>
    <row r="18" spans="1:20" ht="27" thickTop="1" thickBot="1" x14ac:dyDescent="0.3">
      <c r="A18" s="5"/>
      <c r="B18" s="13" t="s">
        <v>20</v>
      </c>
      <c r="C18" s="14">
        <v>1157</v>
      </c>
      <c r="D18" s="14">
        <v>1008</v>
      </c>
      <c r="E18" s="14">
        <v>1156</v>
      </c>
      <c r="F18" s="14">
        <v>1007</v>
      </c>
      <c r="G18" s="14">
        <v>970</v>
      </c>
      <c r="H18" s="14">
        <v>861</v>
      </c>
      <c r="I18" s="14">
        <v>827</v>
      </c>
      <c r="J18" s="14">
        <v>732</v>
      </c>
      <c r="K18" s="14">
        <v>746</v>
      </c>
      <c r="L18" s="14">
        <v>657</v>
      </c>
      <c r="M18" s="14">
        <v>779</v>
      </c>
      <c r="N18" s="14">
        <v>696</v>
      </c>
      <c r="O18" s="14">
        <v>718</v>
      </c>
      <c r="P18" s="14">
        <v>641</v>
      </c>
      <c r="Q18" s="14">
        <v>794</v>
      </c>
      <c r="R18" s="14">
        <v>710</v>
      </c>
      <c r="S18" s="14">
        <v>1016</v>
      </c>
      <c r="T18" s="14">
        <v>928</v>
      </c>
    </row>
    <row r="19" spans="1:20" ht="27" thickTop="1" thickBot="1" x14ac:dyDescent="0.3">
      <c r="A19" s="5"/>
      <c r="B19" s="13" t="s">
        <v>21</v>
      </c>
      <c r="C19" s="14">
        <v>1550</v>
      </c>
      <c r="D19" s="14">
        <v>708</v>
      </c>
      <c r="E19" s="14">
        <v>1622</v>
      </c>
      <c r="F19" s="14">
        <v>680</v>
      </c>
      <c r="G19" s="14">
        <v>1678</v>
      </c>
      <c r="H19" s="14">
        <v>715</v>
      </c>
      <c r="I19" s="14">
        <v>1556</v>
      </c>
      <c r="J19" s="14">
        <v>785</v>
      </c>
      <c r="K19" s="14">
        <v>1489</v>
      </c>
      <c r="L19" s="14">
        <v>740</v>
      </c>
      <c r="M19" s="14">
        <v>1322</v>
      </c>
      <c r="N19" s="14">
        <v>642</v>
      </c>
      <c r="O19" s="14">
        <v>1191</v>
      </c>
      <c r="P19" s="14">
        <v>629</v>
      </c>
      <c r="Q19" s="14">
        <v>1070</v>
      </c>
      <c r="R19" s="14">
        <v>550</v>
      </c>
      <c r="S19" s="14">
        <v>1210</v>
      </c>
      <c r="T19" s="14">
        <v>624</v>
      </c>
    </row>
    <row r="20" spans="1:20" ht="27" thickTop="1" thickBot="1" x14ac:dyDescent="0.3">
      <c r="A20" s="5"/>
      <c r="B20" s="13" t="s">
        <v>22</v>
      </c>
      <c r="C20" s="14">
        <v>2170</v>
      </c>
      <c r="D20" s="14">
        <v>841</v>
      </c>
      <c r="E20" s="14">
        <v>2091</v>
      </c>
      <c r="F20" s="14">
        <v>878</v>
      </c>
      <c r="G20" s="14">
        <v>1867</v>
      </c>
      <c r="H20" s="14">
        <v>873</v>
      </c>
      <c r="I20" s="14">
        <v>2025</v>
      </c>
      <c r="J20" s="14">
        <v>962</v>
      </c>
      <c r="K20" s="14">
        <v>1916</v>
      </c>
      <c r="L20" s="14">
        <v>850</v>
      </c>
      <c r="M20" s="14">
        <v>1862</v>
      </c>
      <c r="N20" s="14">
        <v>854</v>
      </c>
      <c r="O20" s="14">
        <v>1827</v>
      </c>
      <c r="P20" s="14">
        <v>811</v>
      </c>
      <c r="Q20" s="14">
        <v>1788</v>
      </c>
      <c r="R20" s="14">
        <v>853</v>
      </c>
      <c r="S20" s="14">
        <v>2037</v>
      </c>
      <c r="T20" s="14">
        <v>1065</v>
      </c>
    </row>
    <row r="21" spans="1:20" ht="27" thickTop="1" thickBot="1" x14ac:dyDescent="0.3">
      <c r="A21" s="5"/>
      <c r="B21" s="13" t="s">
        <v>23</v>
      </c>
      <c r="C21" s="14">
        <v>1207</v>
      </c>
      <c r="D21" s="14">
        <v>450</v>
      </c>
      <c r="E21" s="14">
        <v>1295</v>
      </c>
      <c r="F21" s="14">
        <v>473</v>
      </c>
      <c r="G21" s="14">
        <v>1099</v>
      </c>
      <c r="H21" s="14">
        <v>386</v>
      </c>
      <c r="I21" s="14">
        <v>987</v>
      </c>
      <c r="J21" s="14">
        <v>363</v>
      </c>
      <c r="K21" s="14">
        <v>1049</v>
      </c>
      <c r="L21" s="14">
        <v>389</v>
      </c>
      <c r="M21" s="14">
        <v>992</v>
      </c>
      <c r="N21" s="14">
        <v>379</v>
      </c>
      <c r="O21" s="14">
        <v>1136</v>
      </c>
      <c r="P21" s="14">
        <v>464</v>
      </c>
      <c r="Q21" s="14">
        <v>1160</v>
      </c>
      <c r="R21" s="14">
        <v>496</v>
      </c>
      <c r="S21" s="14">
        <v>1188</v>
      </c>
      <c r="T21" s="14">
        <v>519</v>
      </c>
    </row>
    <row r="22" spans="1:20" ht="27" thickTop="1" thickBot="1" x14ac:dyDescent="0.3">
      <c r="A22" s="5"/>
      <c r="B22" s="13" t="s">
        <v>24</v>
      </c>
      <c r="C22" s="14">
        <v>1416</v>
      </c>
      <c r="D22" s="14">
        <v>1144</v>
      </c>
      <c r="E22" s="14">
        <v>1335</v>
      </c>
      <c r="F22" s="14">
        <v>1080</v>
      </c>
      <c r="G22" s="14">
        <v>1260</v>
      </c>
      <c r="H22" s="14">
        <v>1025</v>
      </c>
      <c r="I22" s="14">
        <v>1359</v>
      </c>
      <c r="J22" s="14">
        <v>1076</v>
      </c>
      <c r="K22" s="14">
        <v>1259</v>
      </c>
      <c r="L22" s="14">
        <v>989</v>
      </c>
      <c r="M22" s="14">
        <v>1238</v>
      </c>
      <c r="N22" s="14">
        <v>989</v>
      </c>
      <c r="O22" s="14">
        <v>1160</v>
      </c>
      <c r="P22" s="14">
        <v>920</v>
      </c>
      <c r="Q22" s="14">
        <v>1194</v>
      </c>
      <c r="R22" s="14">
        <v>967</v>
      </c>
      <c r="S22" s="14">
        <v>1223</v>
      </c>
      <c r="T22" s="14">
        <v>996</v>
      </c>
    </row>
    <row r="23" spans="1:20" ht="27" thickTop="1" thickBot="1" x14ac:dyDescent="0.3">
      <c r="A23" s="5"/>
      <c r="B23" s="13" t="s">
        <v>25</v>
      </c>
      <c r="C23" s="14">
        <v>220</v>
      </c>
      <c r="D23" s="14">
        <v>107</v>
      </c>
      <c r="E23" s="14">
        <v>166</v>
      </c>
      <c r="F23" s="14">
        <v>88</v>
      </c>
      <c r="G23" s="14">
        <v>165</v>
      </c>
      <c r="H23" s="14">
        <v>83</v>
      </c>
      <c r="I23" s="14">
        <v>174</v>
      </c>
      <c r="J23" s="14">
        <v>78</v>
      </c>
      <c r="K23" s="14">
        <v>173</v>
      </c>
      <c r="L23" s="14">
        <v>86</v>
      </c>
      <c r="M23" s="14">
        <v>172</v>
      </c>
      <c r="N23" s="14">
        <v>80</v>
      </c>
      <c r="O23" s="14">
        <v>195</v>
      </c>
      <c r="P23" s="14">
        <v>95</v>
      </c>
      <c r="Q23" s="14">
        <v>190</v>
      </c>
      <c r="R23" s="14">
        <v>94</v>
      </c>
      <c r="S23" s="14">
        <v>190</v>
      </c>
      <c r="T23" s="14">
        <v>102</v>
      </c>
    </row>
    <row r="24" spans="1:20" ht="27" thickTop="1" thickBot="1" x14ac:dyDescent="0.3">
      <c r="A24" s="5"/>
      <c r="B24" s="13" t="s">
        <v>26</v>
      </c>
      <c r="C24" s="14">
        <v>3948</v>
      </c>
      <c r="D24" s="14">
        <v>3000</v>
      </c>
      <c r="E24" s="14">
        <v>3707</v>
      </c>
      <c r="F24" s="14">
        <v>2807</v>
      </c>
      <c r="G24" s="14">
        <v>3337</v>
      </c>
      <c r="H24" s="14">
        <v>2551</v>
      </c>
      <c r="I24" s="14">
        <v>3235</v>
      </c>
      <c r="J24" s="14">
        <v>2455</v>
      </c>
      <c r="K24" s="14">
        <v>3239</v>
      </c>
      <c r="L24" s="14">
        <v>2492</v>
      </c>
      <c r="M24" s="14">
        <v>2930</v>
      </c>
      <c r="N24" s="14">
        <v>2247</v>
      </c>
      <c r="O24" s="14">
        <v>3050</v>
      </c>
      <c r="P24" s="14">
        <v>2388</v>
      </c>
      <c r="Q24" s="14">
        <v>3137</v>
      </c>
      <c r="R24" s="14">
        <v>2460</v>
      </c>
      <c r="S24" s="14">
        <v>3370</v>
      </c>
      <c r="T24" s="14">
        <v>2620</v>
      </c>
    </row>
    <row r="25" spans="1:20" ht="27" thickTop="1" thickBot="1" x14ac:dyDescent="0.3">
      <c r="A25" s="5"/>
      <c r="B25" s="13" t="s">
        <v>27</v>
      </c>
      <c r="C25" s="14">
        <v>3508</v>
      </c>
      <c r="D25" s="14">
        <v>2550</v>
      </c>
      <c r="E25" s="14">
        <v>3082</v>
      </c>
      <c r="F25" s="14">
        <v>2256</v>
      </c>
      <c r="G25" s="14">
        <v>2923</v>
      </c>
      <c r="H25" s="14">
        <v>2190</v>
      </c>
      <c r="I25" s="14">
        <v>2812</v>
      </c>
      <c r="J25" s="14">
        <v>2174</v>
      </c>
      <c r="K25" s="14">
        <v>2622</v>
      </c>
      <c r="L25" s="14">
        <v>2014</v>
      </c>
      <c r="M25" s="14">
        <v>2682</v>
      </c>
      <c r="N25" s="14">
        <v>2069</v>
      </c>
      <c r="O25" s="14">
        <v>2412</v>
      </c>
      <c r="P25" s="14">
        <v>1852</v>
      </c>
      <c r="Q25" s="14">
        <v>2248</v>
      </c>
      <c r="R25" s="14">
        <v>1685</v>
      </c>
      <c r="S25" s="14">
        <v>2301</v>
      </c>
      <c r="T25" s="14">
        <v>1741</v>
      </c>
    </row>
    <row r="26" spans="1:20" ht="27" thickTop="1" thickBot="1" x14ac:dyDescent="0.3">
      <c r="A26" s="5"/>
      <c r="B26" s="13" t="s">
        <v>28</v>
      </c>
      <c r="C26" s="14">
        <v>2058</v>
      </c>
      <c r="D26" s="14">
        <v>1289</v>
      </c>
      <c r="E26" s="14">
        <v>1889</v>
      </c>
      <c r="F26" s="14">
        <v>1196</v>
      </c>
      <c r="G26" s="14">
        <v>2115</v>
      </c>
      <c r="H26" s="14">
        <v>1380</v>
      </c>
      <c r="I26" s="14">
        <v>2155</v>
      </c>
      <c r="J26" s="14">
        <v>1430</v>
      </c>
      <c r="K26" s="14">
        <v>2237</v>
      </c>
      <c r="L26" s="14">
        <v>1474</v>
      </c>
      <c r="M26" s="14">
        <v>2153</v>
      </c>
      <c r="N26" s="14">
        <v>1389</v>
      </c>
      <c r="O26" s="14">
        <v>1985</v>
      </c>
      <c r="P26" s="14">
        <v>1272</v>
      </c>
      <c r="Q26" s="14">
        <v>1990</v>
      </c>
      <c r="R26" s="14">
        <v>1287</v>
      </c>
      <c r="S26" s="14">
        <v>1959</v>
      </c>
      <c r="T26" s="14">
        <v>1280</v>
      </c>
    </row>
    <row r="27" spans="1:20" ht="27" thickTop="1" thickBot="1" x14ac:dyDescent="0.3">
      <c r="A27" s="5"/>
      <c r="B27" s="13" t="s">
        <v>29</v>
      </c>
      <c r="C27" s="14">
        <v>4648</v>
      </c>
      <c r="D27" s="14">
        <v>3071</v>
      </c>
      <c r="E27" s="14">
        <v>4545</v>
      </c>
      <c r="F27" s="14">
        <v>3091</v>
      </c>
      <c r="G27" s="14">
        <v>4009</v>
      </c>
      <c r="H27" s="14">
        <v>2783</v>
      </c>
      <c r="I27" s="14">
        <v>4636</v>
      </c>
      <c r="J27" s="14">
        <v>3371</v>
      </c>
      <c r="K27" s="14">
        <v>4623</v>
      </c>
      <c r="L27" s="14">
        <v>3285</v>
      </c>
      <c r="M27" s="14">
        <v>4189</v>
      </c>
      <c r="N27" s="14">
        <v>2976</v>
      </c>
      <c r="O27" s="14">
        <v>4287</v>
      </c>
      <c r="P27" s="14">
        <v>3013</v>
      </c>
      <c r="Q27" s="14">
        <v>3853</v>
      </c>
      <c r="R27" s="14">
        <v>2669</v>
      </c>
      <c r="S27" s="14">
        <v>5368</v>
      </c>
      <c r="T27" s="14">
        <v>3568</v>
      </c>
    </row>
    <row r="28" spans="1:20" ht="27" thickTop="1" thickBot="1" x14ac:dyDescent="0.3">
      <c r="A28" s="5"/>
      <c r="B28" s="13" t="s">
        <v>30</v>
      </c>
      <c r="C28" s="14">
        <v>5729</v>
      </c>
      <c r="D28" s="14">
        <v>3838</v>
      </c>
      <c r="E28" s="14">
        <v>5226</v>
      </c>
      <c r="F28" s="14">
        <v>3605</v>
      </c>
      <c r="G28" s="14">
        <v>4845</v>
      </c>
      <c r="H28" s="14">
        <v>3380</v>
      </c>
      <c r="I28" s="14">
        <v>4363</v>
      </c>
      <c r="J28" s="14">
        <v>3142</v>
      </c>
      <c r="K28" s="14">
        <v>3678</v>
      </c>
      <c r="L28" s="14">
        <v>2662</v>
      </c>
      <c r="M28" s="14">
        <v>3425</v>
      </c>
      <c r="N28" s="14">
        <v>2519</v>
      </c>
      <c r="O28" s="14">
        <v>3088</v>
      </c>
      <c r="P28" s="14">
        <v>2235</v>
      </c>
      <c r="Q28" s="14">
        <v>2509</v>
      </c>
      <c r="R28" s="14">
        <v>1735</v>
      </c>
      <c r="S28" s="14">
        <v>3239</v>
      </c>
      <c r="T28" s="14">
        <v>2182</v>
      </c>
    </row>
    <row r="29" spans="1:20" ht="27" thickTop="1" thickBot="1" x14ac:dyDescent="0.3">
      <c r="A29" s="5"/>
      <c r="B29" s="13" t="s">
        <v>31</v>
      </c>
      <c r="C29" s="14">
        <v>1489</v>
      </c>
      <c r="D29" s="14">
        <v>970</v>
      </c>
      <c r="E29" s="14">
        <v>1527</v>
      </c>
      <c r="F29" s="14">
        <v>1036</v>
      </c>
      <c r="G29" s="14">
        <v>1401</v>
      </c>
      <c r="H29" s="14">
        <v>959</v>
      </c>
      <c r="I29" s="14">
        <v>1340</v>
      </c>
      <c r="J29" s="14">
        <v>938</v>
      </c>
      <c r="K29" s="14">
        <v>1297</v>
      </c>
      <c r="L29" s="14">
        <v>901</v>
      </c>
      <c r="M29" s="14">
        <v>1326</v>
      </c>
      <c r="N29" s="14">
        <v>940</v>
      </c>
      <c r="O29" s="14">
        <v>1534</v>
      </c>
      <c r="P29" s="14">
        <v>1075</v>
      </c>
      <c r="Q29" s="14">
        <v>1566</v>
      </c>
      <c r="R29" s="14">
        <v>1082</v>
      </c>
      <c r="S29" s="14">
        <v>1469</v>
      </c>
      <c r="T29" s="14">
        <v>1050</v>
      </c>
    </row>
    <row r="30" spans="1:20" ht="27" thickTop="1" thickBot="1" x14ac:dyDescent="0.3">
      <c r="A30" s="5"/>
      <c r="B30" s="8" t="s">
        <v>32</v>
      </c>
      <c r="C30" s="9">
        <f t="shared" ref="C30:J30" si="0">SUM(C10:C29)</f>
        <v>41363</v>
      </c>
      <c r="D30" s="9">
        <f t="shared" si="0"/>
        <v>26246</v>
      </c>
      <c r="E30" s="9">
        <f t="shared" si="0"/>
        <v>39468</v>
      </c>
      <c r="F30" s="9">
        <f t="shared" si="0"/>
        <v>25327</v>
      </c>
      <c r="G30" s="9">
        <f t="shared" si="0"/>
        <v>36080</v>
      </c>
      <c r="H30" s="9">
        <f t="shared" si="0"/>
        <v>23601</v>
      </c>
      <c r="I30" s="9">
        <f t="shared" si="0"/>
        <v>35011</v>
      </c>
      <c r="J30" s="9">
        <f t="shared" si="0"/>
        <v>23576</v>
      </c>
      <c r="K30" s="9">
        <f>SUM(K10:K29)</f>
        <v>33531</v>
      </c>
      <c r="L30" s="9">
        <f>SUM(L10:L29)</f>
        <v>22391</v>
      </c>
      <c r="M30" s="9">
        <f>SUM(M10:M29)</f>
        <v>31813</v>
      </c>
      <c r="N30" s="9">
        <f>SUM(N10:N29)</f>
        <v>21241</v>
      </c>
      <c r="O30" s="9">
        <f>SUM(O10:O29)</f>
        <v>31399</v>
      </c>
      <c r="P30" s="9">
        <f t="shared" ref="P30:T30" si="1">SUM(P10:P29)</f>
        <v>20785</v>
      </c>
      <c r="Q30" s="9">
        <f t="shared" si="1"/>
        <v>30788</v>
      </c>
      <c r="R30" s="9">
        <f t="shared" si="1"/>
        <v>20266</v>
      </c>
      <c r="S30" s="9">
        <f t="shared" si="1"/>
        <v>34898</v>
      </c>
      <c r="T30" s="9">
        <f t="shared" si="1"/>
        <v>23042</v>
      </c>
    </row>
    <row r="31" spans="1:20" ht="26.25" thickTop="1" x14ac:dyDescent="0.25">
      <c r="A31" s="5"/>
      <c r="B31" s="10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0" ht="23.25" thickBot="1" x14ac:dyDescent="0.3">
      <c r="A32" s="11" t="s">
        <v>33</v>
      </c>
      <c r="B32" s="76" t="s">
        <v>34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</row>
    <row r="33" spans="1:20" ht="27" thickTop="1" thickBot="1" x14ac:dyDescent="0.3">
      <c r="A33" s="5"/>
      <c r="B33" s="67" t="s">
        <v>78</v>
      </c>
      <c r="C33" s="70" t="s">
        <v>100</v>
      </c>
      <c r="D33" s="71"/>
      <c r="E33" s="70" t="s">
        <v>106</v>
      </c>
      <c r="F33" s="71"/>
      <c r="G33" s="70" t="s">
        <v>111</v>
      </c>
      <c r="H33" s="71"/>
      <c r="I33" s="70" t="s">
        <v>116</v>
      </c>
      <c r="J33" s="71"/>
      <c r="K33" s="70" t="s">
        <v>123</v>
      </c>
      <c r="L33" s="71"/>
      <c r="M33" s="70" t="s">
        <v>124</v>
      </c>
      <c r="N33" s="71"/>
      <c r="O33" s="70" t="s">
        <v>135</v>
      </c>
      <c r="P33" s="71"/>
      <c r="Q33" s="70" t="s">
        <v>136</v>
      </c>
      <c r="R33" s="71"/>
      <c r="S33" s="70" t="s">
        <v>139</v>
      </c>
      <c r="T33" s="71"/>
    </row>
    <row r="34" spans="1:20" ht="27" thickTop="1" thickBot="1" x14ac:dyDescent="0.3">
      <c r="A34" s="5"/>
      <c r="B34" s="67"/>
      <c r="C34" s="12" t="s">
        <v>11</v>
      </c>
      <c r="D34" s="12" t="s">
        <v>12</v>
      </c>
      <c r="E34" s="12" t="s">
        <v>11</v>
      </c>
      <c r="F34" s="12" t="s">
        <v>12</v>
      </c>
      <c r="G34" s="12" t="s">
        <v>11</v>
      </c>
      <c r="H34" s="12" t="s">
        <v>12</v>
      </c>
      <c r="I34" s="54" t="s">
        <v>11</v>
      </c>
      <c r="J34" s="54" t="s">
        <v>12</v>
      </c>
      <c r="K34" s="54" t="s">
        <v>11</v>
      </c>
      <c r="L34" s="54" t="s">
        <v>12</v>
      </c>
      <c r="M34" s="54" t="s">
        <v>11</v>
      </c>
      <c r="N34" s="54" t="s">
        <v>12</v>
      </c>
      <c r="O34" s="54" t="s">
        <v>11</v>
      </c>
      <c r="P34" s="54" t="s">
        <v>12</v>
      </c>
      <c r="Q34" s="54" t="s">
        <v>11</v>
      </c>
      <c r="R34" s="54" t="s">
        <v>12</v>
      </c>
      <c r="S34" s="54" t="s">
        <v>11</v>
      </c>
      <c r="T34" s="54" t="s">
        <v>12</v>
      </c>
    </row>
    <row r="35" spans="1:20" ht="27" thickTop="1" thickBot="1" x14ac:dyDescent="0.3">
      <c r="A35" s="5"/>
      <c r="B35" s="13" t="s">
        <v>35</v>
      </c>
      <c r="C35" s="14">
        <v>2894</v>
      </c>
      <c r="D35" s="14">
        <v>2251</v>
      </c>
      <c r="E35" s="14">
        <v>2678</v>
      </c>
      <c r="F35" s="14">
        <v>2071</v>
      </c>
      <c r="G35" s="14">
        <v>2390</v>
      </c>
      <c r="H35" s="14">
        <v>1847</v>
      </c>
      <c r="I35" s="14">
        <v>2263</v>
      </c>
      <c r="J35" s="14">
        <v>1736</v>
      </c>
      <c r="K35" s="14">
        <v>2270</v>
      </c>
      <c r="L35" s="14">
        <v>1751</v>
      </c>
      <c r="M35" s="14">
        <v>1935</v>
      </c>
      <c r="N35" s="14">
        <v>1478</v>
      </c>
      <c r="O35" s="14">
        <v>2045</v>
      </c>
      <c r="P35" s="14">
        <v>1597</v>
      </c>
      <c r="Q35" s="14">
        <v>2129</v>
      </c>
      <c r="R35" s="14">
        <v>1640</v>
      </c>
      <c r="S35" s="14">
        <v>2260</v>
      </c>
      <c r="T35" s="14">
        <v>1743</v>
      </c>
    </row>
    <row r="36" spans="1:20" ht="27" thickTop="1" thickBot="1" x14ac:dyDescent="0.3">
      <c r="A36" s="5"/>
      <c r="B36" s="13" t="s">
        <v>36</v>
      </c>
      <c r="C36" s="14">
        <v>6901</v>
      </c>
      <c r="D36" s="14">
        <v>4583</v>
      </c>
      <c r="E36" s="14">
        <v>6721</v>
      </c>
      <c r="F36" s="14">
        <v>4579</v>
      </c>
      <c r="G36" s="14">
        <v>6255</v>
      </c>
      <c r="H36" s="14">
        <v>4276</v>
      </c>
      <c r="I36" s="14">
        <v>6688</v>
      </c>
      <c r="J36" s="14">
        <v>4729</v>
      </c>
      <c r="K36" s="14">
        <v>6780</v>
      </c>
      <c r="L36" s="14">
        <v>4754</v>
      </c>
      <c r="M36" s="14">
        <v>6510</v>
      </c>
      <c r="N36" s="14">
        <v>4564</v>
      </c>
      <c r="O36" s="14">
        <v>6849</v>
      </c>
      <c r="P36" s="14">
        <v>4740</v>
      </c>
      <c r="Q36" s="14">
        <v>6727</v>
      </c>
      <c r="R36" s="14">
        <v>4710</v>
      </c>
      <c r="S36" s="14">
        <v>7621</v>
      </c>
      <c r="T36" s="14">
        <v>5284</v>
      </c>
    </row>
    <row r="37" spans="1:20" ht="27" thickTop="1" thickBot="1" x14ac:dyDescent="0.3">
      <c r="A37" s="5"/>
      <c r="B37" s="13" t="s">
        <v>38</v>
      </c>
      <c r="C37" s="14">
        <v>3393</v>
      </c>
      <c r="D37" s="14">
        <v>2463</v>
      </c>
      <c r="E37" s="14">
        <v>3017</v>
      </c>
      <c r="F37" s="14">
        <v>2208</v>
      </c>
      <c r="G37" s="14">
        <v>2863</v>
      </c>
      <c r="H37" s="14">
        <v>2142</v>
      </c>
      <c r="I37" s="14">
        <v>2745</v>
      </c>
      <c r="J37" s="14">
        <v>2126</v>
      </c>
      <c r="K37" s="14">
        <v>2567</v>
      </c>
      <c r="L37" s="14">
        <v>1974</v>
      </c>
      <c r="M37" s="14">
        <v>2621</v>
      </c>
      <c r="N37" s="14">
        <v>2023</v>
      </c>
      <c r="O37" s="14">
        <v>2369</v>
      </c>
      <c r="P37" s="14">
        <v>1817</v>
      </c>
      <c r="Q37" s="14">
        <v>2209</v>
      </c>
      <c r="R37" s="14">
        <v>1654</v>
      </c>
      <c r="S37" s="14">
        <v>2276</v>
      </c>
      <c r="T37" s="14">
        <v>1721</v>
      </c>
    </row>
    <row r="38" spans="1:20" ht="27" thickTop="1" thickBot="1" x14ac:dyDescent="0.3">
      <c r="A38" s="5"/>
      <c r="B38" s="13" t="s">
        <v>39</v>
      </c>
      <c r="C38" s="14">
        <v>288</v>
      </c>
      <c r="D38" s="14">
        <v>222</v>
      </c>
      <c r="E38" s="14">
        <v>271</v>
      </c>
      <c r="F38" s="14">
        <v>203</v>
      </c>
      <c r="G38" s="14">
        <v>261</v>
      </c>
      <c r="H38" s="14">
        <v>177</v>
      </c>
      <c r="I38" s="14">
        <v>266</v>
      </c>
      <c r="J38" s="14">
        <v>196</v>
      </c>
      <c r="K38" s="14">
        <v>232</v>
      </c>
      <c r="L38" s="14">
        <v>177</v>
      </c>
      <c r="M38" s="14">
        <v>202</v>
      </c>
      <c r="N38" s="14">
        <v>170</v>
      </c>
      <c r="O38" s="14">
        <v>178</v>
      </c>
      <c r="P38" s="14">
        <v>153</v>
      </c>
      <c r="Q38" s="14">
        <v>156</v>
      </c>
      <c r="R38" s="14">
        <v>128</v>
      </c>
      <c r="S38" s="14">
        <v>125</v>
      </c>
      <c r="T38" s="14">
        <v>100</v>
      </c>
    </row>
    <row r="39" spans="1:20" ht="27" thickTop="1" thickBot="1" x14ac:dyDescent="0.3">
      <c r="A39" s="5"/>
      <c r="B39" s="13" t="s">
        <v>40</v>
      </c>
      <c r="C39" s="14">
        <v>110</v>
      </c>
      <c r="D39" s="14">
        <v>100</v>
      </c>
      <c r="E39" s="14">
        <v>118</v>
      </c>
      <c r="F39" s="14">
        <v>107</v>
      </c>
      <c r="G39" s="14">
        <v>131</v>
      </c>
      <c r="H39" s="14">
        <v>117</v>
      </c>
      <c r="I39" s="14">
        <v>125</v>
      </c>
      <c r="J39" s="14">
        <v>111</v>
      </c>
      <c r="K39" s="14">
        <v>121</v>
      </c>
      <c r="L39" s="14">
        <v>104</v>
      </c>
      <c r="M39" s="14">
        <v>103</v>
      </c>
      <c r="N39" s="14">
        <v>91</v>
      </c>
      <c r="O39" s="14">
        <v>57</v>
      </c>
      <c r="P39" s="14">
        <v>52</v>
      </c>
      <c r="Q39" s="14">
        <v>21</v>
      </c>
      <c r="R39" s="14">
        <v>21</v>
      </c>
      <c r="S39" s="14">
        <v>2</v>
      </c>
      <c r="T39" s="14">
        <v>2</v>
      </c>
    </row>
    <row r="40" spans="1:20" ht="27" thickTop="1" thickBot="1" x14ac:dyDescent="0.3">
      <c r="A40" s="5"/>
      <c r="B40" s="13" t="s">
        <v>41</v>
      </c>
      <c r="C40" s="14">
        <v>387</v>
      </c>
      <c r="D40" s="14">
        <v>225</v>
      </c>
      <c r="E40" s="14">
        <v>449</v>
      </c>
      <c r="F40" s="14">
        <v>267</v>
      </c>
      <c r="G40" s="14">
        <v>477</v>
      </c>
      <c r="H40" s="14">
        <v>306</v>
      </c>
      <c r="I40" s="14">
        <v>437</v>
      </c>
      <c r="J40" s="14">
        <v>298</v>
      </c>
      <c r="K40" s="14">
        <v>411</v>
      </c>
      <c r="L40" s="14">
        <v>287</v>
      </c>
      <c r="M40" s="14">
        <v>409</v>
      </c>
      <c r="N40" s="14">
        <v>291</v>
      </c>
      <c r="O40" s="14">
        <v>243</v>
      </c>
      <c r="P40" s="14">
        <v>170</v>
      </c>
      <c r="Q40" s="14">
        <v>300</v>
      </c>
      <c r="R40" s="14">
        <v>189</v>
      </c>
      <c r="S40" s="14">
        <v>326</v>
      </c>
      <c r="T40" s="14">
        <v>219</v>
      </c>
    </row>
    <row r="41" spans="1:20" ht="27" thickTop="1" thickBot="1" x14ac:dyDescent="0.3">
      <c r="A41" s="5"/>
      <c r="B41" s="13" t="s">
        <v>42</v>
      </c>
      <c r="C41" s="14">
        <v>1207</v>
      </c>
      <c r="D41" s="14">
        <v>450</v>
      </c>
      <c r="E41" s="14">
        <v>1295</v>
      </c>
      <c r="F41" s="14">
        <v>473</v>
      </c>
      <c r="G41" s="14">
        <v>1099</v>
      </c>
      <c r="H41" s="14">
        <v>386</v>
      </c>
      <c r="I41" s="14">
        <v>987</v>
      </c>
      <c r="J41" s="14">
        <v>363</v>
      </c>
      <c r="K41" s="14">
        <v>1049</v>
      </c>
      <c r="L41" s="14">
        <v>389</v>
      </c>
      <c r="M41" s="14">
        <v>992</v>
      </c>
      <c r="N41" s="14">
        <v>379</v>
      </c>
      <c r="O41" s="14">
        <v>1162</v>
      </c>
      <c r="P41" s="14">
        <v>488</v>
      </c>
      <c r="Q41" s="14">
        <v>1160</v>
      </c>
      <c r="R41" s="14">
        <v>496</v>
      </c>
      <c r="S41" s="14">
        <v>1230</v>
      </c>
      <c r="T41" s="14">
        <v>554</v>
      </c>
    </row>
    <row r="42" spans="1:20" ht="27" thickTop="1" thickBot="1" x14ac:dyDescent="0.3">
      <c r="A42" s="5"/>
      <c r="B42" s="13" t="s">
        <v>43</v>
      </c>
      <c r="C42" s="14">
        <v>680</v>
      </c>
      <c r="D42" s="14">
        <v>376</v>
      </c>
      <c r="E42" s="14">
        <v>519</v>
      </c>
      <c r="F42" s="14">
        <v>312</v>
      </c>
      <c r="G42" s="14">
        <v>559</v>
      </c>
      <c r="H42" s="14">
        <v>331</v>
      </c>
      <c r="I42" s="14">
        <v>468</v>
      </c>
      <c r="J42" s="14">
        <v>292</v>
      </c>
      <c r="K42" s="14">
        <v>392</v>
      </c>
      <c r="L42" s="14">
        <v>251</v>
      </c>
      <c r="M42" s="14">
        <v>384</v>
      </c>
      <c r="N42" s="14">
        <v>247</v>
      </c>
      <c r="O42" s="14">
        <v>323</v>
      </c>
      <c r="P42" s="14">
        <v>218</v>
      </c>
      <c r="Q42" s="14">
        <v>190</v>
      </c>
      <c r="R42" s="14">
        <v>130</v>
      </c>
      <c r="S42" s="14">
        <v>287</v>
      </c>
      <c r="T42" s="14">
        <v>196</v>
      </c>
    </row>
    <row r="43" spans="1:20" ht="27" thickTop="1" thickBot="1" x14ac:dyDescent="0.3">
      <c r="A43" s="5"/>
      <c r="B43" s="13" t="s">
        <v>44</v>
      </c>
      <c r="C43" s="14">
        <v>3519</v>
      </c>
      <c r="D43" s="14">
        <v>2453</v>
      </c>
      <c r="E43" s="14">
        <v>3356</v>
      </c>
      <c r="F43" s="14">
        <v>2360</v>
      </c>
      <c r="G43" s="14">
        <v>3501</v>
      </c>
      <c r="H43" s="14">
        <v>2477</v>
      </c>
      <c r="I43" s="14">
        <v>3471</v>
      </c>
      <c r="J43" s="14">
        <v>2463</v>
      </c>
      <c r="K43" s="14">
        <v>3492</v>
      </c>
      <c r="L43" s="14">
        <v>2448</v>
      </c>
      <c r="M43" s="14">
        <v>3322</v>
      </c>
      <c r="N43" s="14">
        <v>2284</v>
      </c>
      <c r="O43" s="14">
        <v>3090</v>
      </c>
      <c r="P43" s="14">
        <v>2095</v>
      </c>
      <c r="Q43" s="14">
        <v>3042</v>
      </c>
      <c r="R43" s="14">
        <v>2070</v>
      </c>
      <c r="S43" s="14">
        <v>3043</v>
      </c>
      <c r="T43" s="14">
        <v>2103</v>
      </c>
    </row>
    <row r="44" spans="1:20" ht="27" thickTop="1" thickBot="1" x14ac:dyDescent="0.3">
      <c r="A44" s="5"/>
      <c r="B44" s="13" t="s">
        <v>45</v>
      </c>
      <c r="C44" s="14">
        <v>934</v>
      </c>
      <c r="D44" s="14">
        <v>699</v>
      </c>
      <c r="E44" s="14">
        <v>906</v>
      </c>
      <c r="F44" s="14">
        <v>680</v>
      </c>
      <c r="G44" s="14">
        <v>881</v>
      </c>
      <c r="H44" s="14">
        <v>677</v>
      </c>
      <c r="I44" s="14">
        <v>736</v>
      </c>
      <c r="J44" s="14">
        <v>564</v>
      </c>
      <c r="K44" s="14">
        <v>749</v>
      </c>
      <c r="L44" s="14">
        <v>565</v>
      </c>
      <c r="M44" s="14">
        <v>727</v>
      </c>
      <c r="N44" s="14">
        <v>577</v>
      </c>
      <c r="O44" s="14">
        <v>527</v>
      </c>
      <c r="P44" s="14">
        <v>414</v>
      </c>
      <c r="Q44" s="14">
        <v>517</v>
      </c>
      <c r="R44" s="14">
        <v>416</v>
      </c>
      <c r="S44" s="14">
        <v>505</v>
      </c>
      <c r="T44" s="14">
        <v>439</v>
      </c>
    </row>
    <row r="45" spans="1:20" ht="27" thickTop="1" thickBot="1" x14ac:dyDescent="0.3">
      <c r="A45" s="5"/>
      <c r="B45" s="13" t="s">
        <v>46</v>
      </c>
      <c r="C45" s="14">
        <v>3414</v>
      </c>
      <c r="D45" s="14">
        <v>2336</v>
      </c>
      <c r="E45" s="14">
        <v>3626</v>
      </c>
      <c r="F45" s="14">
        <v>2504</v>
      </c>
      <c r="G45" s="14">
        <v>3224</v>
      </c>
      <c r="H45" s="14">
        <v>2322</v>
      </c>
      <c r="I45" s="14">
        <v>3498</v>
      </c>
      <c r="J45" s="14">
        <v>2607</v>
      </c>
      <c r="K45" s="14">
        <v>3308</v>
      </c>
      <c r="L45" s="14">
        <v>2471</v>
      </c>
      <c r="M45" s="14">
        <v>3197</v>
      </c>
      <c r="N45" s="14">
        <v>2420</v>
      </c>
      <c r="O45" s="14">
        <v>3018</v>
      </c>
      <c r="P45" s="14">
        <v>2257</v>
      </c>
      <c r="Q45" s="14">
        <v>2798</v>
      </c>
      <c r="R45" s="14">
        <v>2143</v>
      </c>
      <c r="S45" s="14">
        <v>3633</v>
      </c>
      <c r="T45" s="14">
        <v>2683</v>
      </c>
    </row>
    <row r="46" spans="1:20" ht="27" thickTop="1" thickBot="1" x14ac:dyDescent="0.3">
      <c r="A46" s="5"/>
      <c r="B46" s="13" t="s">
        <v>47</v>
      </c>
      <c r="C46" s="14">
        <v>5322</v>
      </c>
      <c r="D46" s="14">
        <v>3094</v>
      </c>
      <c r="E46" s="14">
        <v>4706</v>
      </c>
      <c r="F46" s="14">
        <v>2739</v>
      </c>
      <c r="G46" s="14">
        <v>3911</v>
      </c>
      <c r="H46" s="14">
        <v>2305</v>
      </c>
      <c r="I46" s="14">
        <v>3672</v>
      </c>
      <c r="J46" s="14">
        <v>2228</v>
      </c>
      <c r="K46" s="14">
        <v>3317</v>
      </c>
      <c r="L46" s="14">
        <v>1981</v>
      </c>
      <c r="M46" s="14">
        <v>3053</v>
      </c>
      <c r="N46" s="14">
        <v>1730</v>
      </c>
      <c r="O46" s="14">
        <v>3177</v>
      </c>
      <c r="P46" s="14">
        <v>1855</v>
      </c>
      <c r="Q46" s="14">
        <v>3726</v>
      </c>
      <c r="R46" s="14">
        <v>2058</v>
      </c>
      <c r="S46" s="14">
        <v>4947</v>
      </c>
      <c r="T46" s="14">
        <v>2637</v>
      </c>
    </row>
    <row r="47" spans="1:20" ht="27" thickTop="1" thickBot="1" x14ac:dyDescent="0.3">
      <c r="A47" s="5"/>
      <c r="B47" s="13" t="s">
        <v>48</v>
      </c>
      <c r="C47" s="14">
        <v>1175</v>
      </c>
      <c r="D47" s="14">
        <v>1032</v>
      </c>
      <c r="E47" s="14">
        <v>1162</v>
      </c>
      <c r="F47" s="14">
        <v>1040</v>
      </c>
      <c r="G47" s="14">
        <v>1099</v>
      </c>
      <c r="H47" s="14">
        <v>991</v>
      </c>
      <c r="I47" s="14">
        <v>1121</v>
      </c>
      <c r="J47" s="14">
        <v>1016</v>
      </c>
      <c r="K47" s="14">
        <v>999</v>
      </c>
      <c r="L47" s="14">
        <v>893</v>
      </c>
      <c r="M47" s="14">
        <v>901</v>
      </c>
      <c r="N47" s="14">
        <v>827</v>
      </c>
      <c r="O47" s="14">
        <v>849</v>
      </c>
      <c r="P47" s="14">
        <v>772</v>
      </c>
      <c r="Q47" s="14">
        <v>743</v>
      </c>
      <c r="R47" s="14">
        <v>690</v>
      </c>
      <c r="S47" s="14">
        <v>1128</v>
      </c>
      <c r="T47" s="14">
        <v>1015</v>
      </c>
    </row>
    <row r="48" spans="1:20" ht="27" thickTop="1" thickBot="1" x14ac:dyDescent="0.3">
      <c r="A48" s="5"/>
      <c r="B48" s="13" t="s">
        <v>49</v>
      </c>
      <c r="C48" s="14">
        <v>2598</v>
      </c>
      <c r="D48" s="14">
        <v>1920</v>
      </c>
      <c r="E48" s="14">
        <v>2351</v>
      </c>
      <c r="F48" s="14">
        <v>1781</v>
      </c>
      <c r="G48" s="14">
        <v>2111</v>
      </c>
      <c r="H48" s="14">
        <v>1593</v>
      </c>
      <c r="I48" s="14">
        <v>1873</v>
      </c>
      <c r="J48" s="14">
        <v>1466</v>
      </c>
      <c r="K48" s="14">
        <v>1521</v>
      </c>
      <c r="L48" s="14">
        <v>1209</v>
      </c>
      <c r="M48" s="14">
        <v>1401</v>
      </c>
      <c r="N48" s="14">
        <v>1114</v>
      </c>
      <c r="O48" s="14">
        <v>1148</v>
      </c>
      <c r="P48" s="14">
        <v>913</v>
      </c>
      <c r="Q48" s="14">
        <v>862</v>
      </c>
      <c r="R48" s="14">
        <v>689</v>
      </c>
      <c r="S48" s="14">
        <v>1020</v>
      </c>
      <c r="T48" s="14">
        <v>811</v>
      </c>
    </row>
    <row r="49" spans="1:20" ht="27" thickTop="1" thickBot="1" x14ac:dyDescent="0.3">
      <c r="A49" s="5"/>
      <c r="B49" s="13" t="s">
        <v>50</v>
      </c>
      <c r="C49" s="14">
        <v>663</v>
      </c>
      <c r="D49" s="14">
        <v>474</v>
      </c>
      <c r="E49" s="14">
        <v>662</v>
      </c>
      <c r="F49" s="14">
        <v>490</v>
      </c>
      <c r="G49" s="14">
        <v>477</v>
      </c>
      <c r="H49" s="14">
        <v>364</v>
      </c>
      <c r="I49" s="14">
        <v>399</v>
      </c>
      <c r="J49" s="14">
        <v>307</v>
      </c>
      <c r="K49" s="14">
        <v>310</v>
      </c>
      <c r="L49" s="14">
        <v>239</v>
      </c>
      <c r="M49" s="14">
        <v>285</v>
      </c>
      <c r="N49" s="14">
        <v>224</v>
      </c>
      <c r="O49" s="14">
        <v>314</v>
      </c>
      <c r="P49" s="14">
        <v>241</v>
      </c>
      <c r="Q49" s="14">
        <v>313</v>
      </c>
      <c r="R49" s="14">
        <v>238</v>
      </c>
      <c r="S49" s="14">
        <v>308</v>
      </c>
      <c r="T49" s="14">
        <v>234</v>
      </c>
    </row>
    <row r="50" spans="1:20" ht="27" thickTop="1" thickBot="1" x14ac:dyDescent="0.3">
      <c r="A50" s="5"/>
      <c r="B50" s="13" t="s">
        <v>51</v>
      </c>
      <c r="C50" s="14">
        <v>1636</v>
      </c>
      <c r="D50" s="14">
        <v>1251</v>
      </c>
      <c r="E50" s="14">
        <v>1501</v>
      </c>
      <c r="F50" s="14">
        <v>1168</v>
      </c>
      <c r="G50" s="14">
        <v>1425</v>
      </c>
      <c r="H50" s="14">
        <v>1108</v>
      </c>
      <c r="I50" s="14">
        <v>1533</v>
      </c>
      <c r="J50" s="14">
        <v>1154</v>
      </c>
      <c r="K50" s="14">
        <v>1432</v>
      </c>
      <c r="L50" s="14">
        <v>1075</v>
      </c>
      <c r="M50" s="14">
        <v>1410</v>
      </c>
      <c r="N50" s="14">
        <v>1069</v>
      </c>
      <c r="O50" s="14">
        <v>1355</v>
      </c>
      <c r="P50" s="14">
        <v>1015</v>
      </c>
      <c r="Q50" s="14">
        <v>1384</v>
      </c>
      <c r="R50" s="14">
        <v>1061</v>
      </c>
      <c r="S50" s="14">
        <v>1413</v>
      </c>
      <c r="T50" s="14">
        <v>1098</v>
      </c>
    </row>
    <row r="51" spans="1:20" ht="27" thickTop="1" thickBot="1" x14ac:dyDescent="0.3">
      <c r="A51" s="5"/>
      <c r="B51" s="13" t="s">
        <v>52</v>
      </c>
      <c r="C51" s="14">
        <v>701</v>
      </c>
      <c r="D51" s="14">
        <v>143</v>
      </c>
      <c r="E51" s="14">
        <v>656</v>
      </c>
      <c r="F51" s="14">
        <v>128</v>
      </c>
      <c r="G51" s="14">
        <v>594</v>
      </c>
      <c r="H51" s="14">
        <v>137</v>
      </c>
      <c r="I51" s="14">
        <v>600</v>
      </c>
      <c r="J51" s="14">
        <v>139</v>
      </c>
      <c r="K51" s="14">
        <v>624</v>
      </c>
      <c r="L51" s="14">
        <v>146</v>
      </c>
      <c r="M51" s="14">
        <v>560</v>
      </c>
      <c r="N51" s="14">
        <v>150</v>
      </c>
      <c r="O51" s="14">
        <v>501</v>
      </c>
      <c r="P51" s="14">
        <v>148</v>
      </c>
      <c r="Q51" s="14">
        <v>416</v>
      </c>
      <c r="R51" s="14">
        <v>152</v>
      </c>
      <c r="S51" s="14">
        <v>352</v>
      </c>
      <c r="T51" s="14">
        <v>136</v>
      </c>
    </row>
    <row r="52" spans="1:20" ht="27" thickTop="1" thickBot="1" x14ac:dyDescent="0.3">
      <c r="A52" s="5"/>
      <c r="B52" s="13" t="s">
        <v>53</v>
      </c>
      <c r="C52" s="14">
        <v>5541</v>
      </c>
      <c r="D52" s="14">
        <v>2174</v>
      </c>
      <c r="E52" s="14">
        <v>5474</v>
      </c>
      <c r="F52" s="14">
        <v>2217</v>
      </c>
      <c r="G52" s="14">
        <v>4822</v>
      </c>
      <c r="H52" s="14">
        <v>2045</v>
      </c>
      <c r="I52" s="14">
        <v>4129</v>
      </c>
      <c r="J52" s="14">
        <v>1781</v>
      </c>
      <c r="K52" s="14">
        <v>3957</v>
      </c>
      <c r="L52" s="14">
        <v>1677</v>
      </c>
      <c r="M52" s="14">
        <v>3801</v>
      </c>
      <c r="N52" s="14">
        <v>1603</v>
      </c>
      <c r="O52" s="14">
        <v>4194</v>
      </c>
      <c r="P52" s="14">
        <v>1840</v>
      </c>
      <c r="Q52" s="14">
        <v>4095</v>
      </c>
      <c r="R52" s="14">
        <v>1781</v>
      </c>
      <c r="S52" s="14">
        <v>4422</v>
      </c>
      <c r="T52" s="14">
        <v>2067</v>
      </c>
    </row>
    <row r="53" spans="1:20" ht="27" thickTop="1" thickBot="1" x14ac:dyDescent="0.3">
      <c r="A53" s="5"/>
      <c r="B53" s="8" t="s">
        <v>32</v>
      </c>
      <c r="C53" s="9">
        <f t="shared" ref="C53:J53" si="2">SUM(C35:C52)</f>
        <v>41363</v>
      </c>
      <c r="D53" s="9">
        <f t="shared" si="2"/>
        <v>26246</v>
      </c>
      <c r="E53" s="9">
        <f t="shared" si="2"/>
        <v>39468</v>
      </c>
      <c r="F53" s="9">
        <f t="shared" si="2"/>
        <v>25327</v>
      </c>
      <c r="G53" s="9">
        <f t="shared" si="2"/>
        <v>36080</v>
      </c>
      <c r="H53" s="9">
        <f t="shared" si="2"/>
        <v>23601</v>
      </c>
      <c r="I53" s="9">
        <f t="shared" si="2"/>
        <v>35011</v>
      </c>
      <c r="J53" s="9">
        <f t="shared" si="2"/>
        <v>23576</v>
      </c>
      <c r="K53" s="9">
        <f>SUM(K35:K52)</f>
        <v>33531</v>
      </c>
      <c r="L53" s="9">
        <f>SUM(L35:L52)</f>
        <v>22391</v>
      </c>
      <c r="M53" s="9">
        <f>SUM(M35:M52)</f>
        <v>31813</v>
      </c>
      <c r="N53" s="9">
        <f>SUM(N35:N52)</f>
        <v>21241</v>
      </c>
      <c r="O53" s="9">
        <f>SUM(O35:O52)</f>
        <v>31399</v>
      </c>
      <c r="P53" s="9">
        <f t="shared" ref="P53:T53" si="3">SUM(P35:P52)</f>
        <v>20785</v>
      </c>
      <c r="Q53" s="9">
        <f t="shared" si="3"/>
        <v>30788</v>
      </c>
      <c r="R53" s="9">
        <f t="shared" si="3"/>
        <v>20266</v>
      </c>
      <c r="S53" s="9">
        <f t="shared" si="3"/>
        <v>34898</v>
      </c>
      <c r="T53" s="9">
        <f t="shared" si="3"/>
        <v>23042</v>
      </c>
    </row>
    <row r="54" spans="1:20" ht="26.25" thickTop="1" x14ac:dyDescent="0.25">
      <c r="A54" s="5"/>
      <c r="B54" s="10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20" ht="23.25" thickBot="1" x14ac:dyDescent="0.3">
      <c r="A55" s="11" t="s">
        <v>54</v>
      </c>
      <c r="B55" s="76" t="s">
        <v>55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</row>
    <row r="56" spans="1:20" ht="27" thickTop="1" thickBot="1" x14ac:dyDescent="0.3">
      <c r="A56" s="5"/>
      <c r="B56" s="67" t="s">
        <v>78</v>
      </c>
      <c r="C56" s="70" t="s">
        <v>100</v>
      </c>
      <c r="D56" s="71"/>
      <c r="E56" s="70" t="s">
        <v>106</v>
      </c>
      <c r="F56" s="71"/>
      <c r="G56" s="70" t="s">
        <v>111</v>
      </c>
      <c r="H56" s="71"/>
      <c r="I56" s="70" t="s">
        <v>116</v>
      </c>
      <c r="J56" s="71"/>
      <c r="K56" s="70" t="s">
        <v>123</v>
      </c>
      <c r="L56" s="71"/>
      <c r="M56" s="70" t="s">
        <v>124</v>
      </c>
      <c r="N56" s="71"/>
      <c r="O56" s="70" t="s">
        <v>135</v>
      </c>
      <c r="P56" s="71"/>
      <c r="Q56" s="70" t="s">
        <v>136</v>
      </c>
      <c r="R56" s="71"/>
      <c r="S56" s="72" t="s">
        <v>139</v>
      </c>
      <c r="T56" s="71"/>
    </row>
    <row r="57" spans="1:20" ht="27" thickTop="1" thickBot="1" x14ac:dyDescent="0.3">
      <c r="A57" s="5"/>
      <c r="B57" s="67"/>
      <c r="C57" s="12" t="s">
        <v>11</v>
      </c>
      <c r="D57" s="12" t="s">
        <v>12</v>
      </c>
      <c r="E57" s="12" t="s">
        <v>11</v>
      </c>
      <c r="F57" s="12" t="s">
        <v>12</v>
      </c>
      <c r="G57" s="12" t="s">
        <v>11</v>
      </c>
      <c r="H57" s="12" t="s">
        <v>12</v>
      </c>
      <c r="I57" s="54" t="s">
        <v>11</v>
      </c>
      <c r="J57" s="54" t="s">
        <v>12</v>
      </c>
      <c r="K57" s="54" t="s">
        <v>11</v>
      </c>
      <c r="L57" s="54" t="s">
        <v>12</v>
      </c>
      <c r="M57" s="54" t="s">
        <v>11</v>
      </c>
      <c r="N57" s="54" t="s">
        <v>12</v>
      </c>
      <c r="O57" s="54" t="s">
        <v>11</v>
      </c>
      <c r="P57" s="54" t="s">
        <v>12</v>
      </c>
      <c r="Q57" s="54" t="s">
        <v>11</v>
      </c>
      <c r="R57" s="54" t="s">
        <v>12</v>
      </c>
      <c r="S57" s="54" t="s">
        <v>11</v>
      </c>
      <c r="T57" s="54" t="s">
        <v>12</v>
      </c>
    </row>
    <row r="58" spans="1:20" ht="27" thickTop="1" thickBot="1" x14ac:dyDescent="0.3">
      <c r="A58" s="5"/>
      <c r="B58" s="13" t="s">
        <v>137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>
        <v>7567</v>
      </c>
      <c r="P58" s="14">
        <v>4787</v>
      </c>
      <c r="Q58" s="14">
        <v>12664</v>
      </c>
      <c r="R58" s="14">
        <v>8364</v>
      </c>
      <c r="S58" s="14">
        <v>20795</v>
      </c>
      <c r="T58" s="14">
        <v>13999</v>
      </c>
    </row>
    <row r="59" spans="1:20" ht="27" thickTop="1" thickBot="1" x14ac:dyDescent="0.3">
      <c r="A59" s="5"/>
      <c r="B59" s="13" t="s">
        <v>56</v>
      </c>
      <c r="C59" s="14">
        <v>12548</v>
      </c>
      <c r="D59" s="14">
        <v>8312</v>
      </c>
      <c r="E59" s="14">
        <v>12464</v>
      </c>
      <c r="F59" s="14">
        <v>8261</v>
      </c>
      <c r="G59" s="14">
        <v>11021</v>
      </c>
      <c r="H59" s="14">
        <v>7385</v>
      </c>
      <c r="I59" s="14">
        <v>10420</v>
      </c>
      <c r="J59" s="14">
        <v>7260</v>
      </c>
      <c r="K59" s="14">
        <v>9627</v>
      </c>
      <c r="L59" s="14">
        <v>6651</v>
      </c>
      <c r="M59" s="14">
        <v>8606</v>
      </c>
      <c r="N59" s="14">
        <v>5903</v>
      </c>
      <c r="O59" s="14">
        <v>4767</v>
      </c>
      <c r="P59" s="14">
        <v>3405</v>
      </c>
      <c r="Q59" s="14">
        <v>2290</v>
      </c>
      <c r="R59" s="14">
        <v>1621</v>
      </c>
      <c r="S59" s="14">
        <v>10</v>
      </c>
      <c r="T59" s="14">
        <v>2</v>
      </c>
    </row>
    <row r="60" spans="1:20" ht="27" thickTop="1" thickBot="1" x14ac:dyDescent="0.3">
      <c r="A60" s="5"/>
      <c r="B60" s="13" t="s">
        <v>113</v>
      </c>
      <c r="C60" s="14">
        <v>13232</v>
      </c>
      <c r="D60" s="14">
        <v>8289</v>
      </c>
      <c r="E60" s="14">
        <v>12310</v>
      </c>
      <c r="F60" s="14">
        <v>7813</v>
      </c>
      <c r="G60" s="14">
        <v>10739</v>
      </c>
      <c r="H60" s="14">
        <v>6953</v>
      </c>
      <c r="I60" s="14">
        <v>10215</v>
      </c>
      <c r="J60" s="14">
        <v>6709</v>
      </c>
      <c r="K60" s="14">
        <v>9929</v>
      </c>
      <c r="L60" s="14">
        <v>6425</v>
      </c>
      <c r="M60" s="14">
        <v>9451</v>
      </c>
      <c r="N60" s="14">
        <v>6075</v>
      </c>
      <c r="O60" s="14">
        <v>5170</v>
      </c>
      <c r="P60" s="14">
        <v>3422</v>
      </c>
      <c r="Q60" s="14">
        <v>2497</v>
      </c>
      <c r="R60" s="14">
        <v>1683</v>
      </c>
      <c r="S60" s="14">
        <v>46</v>
      </c>
      <c r="T60" s="14">
        <v>28</v>
      </c>
    </row>
    <row r="61" spans="1:20" ht="27" thickTop="1" thickBot="1" x14ac:dyDescent="0.3">
      <c r="A61" s="5"/>
      <c r="B61" s="13" t="s">
        <v>57</v>
      </c>
      <c r="C61" s="14">
        <v>2334</v>
      </c>
      <c r="D61" s="14">
        <v>1145</v>
      </c>
      <c r="E61" s="14">
        <v>2248</v>
      </c>
      <c r="F61" s="14">
        <v>1113</v>
      </c>
      <c r="G61" s="14">
        <v>1779</v>
      </c>
      <c r="H61" s="14">
        <v>888</v>
      </c>
      <c r="I61" s="14">
        <v>1445</v>
      </c>
      <c r="J61" s="14">
        <v>699</v>
      </c>
      <c r="K61" s="14">
        <v>1355</v>
      </c>
      <c r="L61" s="14">
        <v>663</v>
      </c>
      <c r="M61" s="14">
        <v>1328</v>
      </c>
      <c r="N61" s="14">
        <v>671</v>
      </c>
      <c r="O61" s="14">
        <v>1512</v>
      </c>
      <c r="P61" s="14">
        <v>758</v>
      </c>
      <c r="Q61" s="14">
        <v>1708</v>
      </c>
      <c r="R61" s="14">
        <v>852</v>
      </c>
      <c r="S61" s="14">
        <v>1969</v>
      </c>
      <c r="T61" s="14">
        <v>1003</v>
      </c>
    </row>
    <row r="62" spans="1:20" ht="27" thickTop="1" thickBot="1" x14ac:dyDescent="0.3">
      <c r="A62" s="5"/>
      <c r="B62" s="13" t="s">
        <v>133</v>
      </c>
      <c r="C62" s="14">
        <v>2585</v>
      </c>
      <c r="D62" s="14">
        <v>1222</v>
      </c>
      <c r="E62" s="14">
        <v>2592</v>
      </c>
      <c r="F62" s="14">
        <v>1256</v>
      </c>
      <c r="G62" s="14">
        <v>2387</v>
      </c>
      <c r="H62" s="14">
        <v>1196</v>
      </c>
      <c r="I62" s="14">
        <v>2118</v>
      </c>
      <c r="J62" s="14">
        <v>1093</v>
      </c>
      <c r="K62" s="14">
        <v>1945</v>
      </c>
      <c r="L62" s="14">
        <v>1014</v>
      </c>
      <c r="M62" s="14">
        <v>1782</v>
      </c>
      <c r="N62" s="14">
        <v>924</v>
      </c>
      <c r="O62" s="14">
        <v>1768</v>
      </c>
      <c r="P62" s="14">
        <v>942</v>
      </c>
      <c r="Q62" s="14">
        <v>1797</v>
      </c>
      <c r="R62" s="14">
        <v>970</v>
      </c>
      <c r="S62" s="14">
        <v>1859</v>
      </c>
      <c r="T62" s="14">
        <v>1032</v>
      </c>
    </row>
    <row r="63" spans="1:20" ht="27" thickTop="1" thickBot="1" x14ac:dyDescent="0.3">
      <c r="A63" s="5"/>
      <c r="B63" s="13" t="s">
        <v>58</v>
      </c>
      <c r="C63" s="14">
        <v>1671</v>
      </c>
      <c r="D63" s="14">
        <v>1034</v>
      </c>
      <c r="E63" s="14">
        <v>1738</v>
      </c>
      <c r="F63" s="14">
        <v>1085</v>
      </c>
      <c r="G63" s="14">
        <v>1785</v>
      </c>
      <c r="H63" s="14">
        <v>1134</v>
      </c>
      <c r="I63" s="14">
        <v>1602</v>
      </c>
      <c r="J63" s="14">
        <v>1008</v>
      </c>
      <c r="K63" s="14">
        <v>1555</v>
      </c>
      <c r="L63" s="14">
        <v>993</v>
      </c>
      <c r="M63" s="14">
        <v>1616</v>
      </c>
      <c r="N63" s="14">
        <v>1010</v>
      </c>
      <c r="O63" s="14">
        <v>1641</v>
      </c>
      <c r="P63" s="14">
        <v>1013</v>
      </c>
      <c r="Q63" s="14">
        <v>1646</v>
      </c>
      <c r="R63" s="14">
        <v>1022</v>
      </c>
      <c r="S63" s="14">
        <v>1631</v>
      </c>
      <c r="T63" s="14">
        <v>1047</v>
      </c>
    </row>
    <row r="64" spans="1:20" ht="27" thickTop="1" thickBot="1" x14ac:dyDescent="0.3">
      <c r="A64" s="5"/>
      <c r="B64" s="13" t="s">
        <v>59</v>
      </c>
      <c r="C64" s="14">
        <v>2525</v>
      </c>
      <c r="D64" s="14">
        <v>1861</v>
      </c>
      <c r="E64" s="14">
        <v>2390</v>
      </c>
      <c r="F64" s="14">
        <v>1818</v>
      </c>
      <c r="G64" s="14">
        <v>2332</v>
      </c>
      <c r="H64" s="14">
        <v>1802</v>
      </c>
      <c r="I64" s="14">
        <v>2381</v>
      </c>
      <c r="J64" s="14">
        <v>1820</v>
      </c>
      <c r="K64" s="14">
        <v>2449</v>
      </c>
      <c r="L64" s="14">
        <v>1862</v>
      </c>
      <c r="M64" s="14">
        <v>2324</v>
      </c>
      <c r="N64" s="14">
        <v>1795</v>
      </c>
      <c r="O64" s="14">
        <v>2253</v>
      </c>
      <c r="P64" s="14">
        <v>1721</v>
      </c>
      <c r="Q64" s="14">
        <v>2161</v>
      </c>
      <c r="R64" s="14">
        <v>1583</v>
      </c>
      <c r="S64" s="14">
        <v>2144</v>
      </c>
      <c r="T64" s="14">
        <v>1562</v>
      </c>
    </row>
    <row r="65" spans="1:20" ht="27" thickTop="1" thickBot="1" x14ac:dyDescent="0.3">
      <c r="A65" s="5"/>
      <c r="B65" s="13" t="s">
        <v>60</v>
      </c>
      <c r="C65" s="14">
        <v>3489</v>
      </c>
      <c r="D65" s="14">
        <v>2286</v>
      </c>
      <c r="E65" s="14">
        <v>3213</v>
      </c>
      <c r="F65" s="14">
        <v>2156</v>
      </c>
      <c r="G65" s="14">
        <v>3118</v>
      </c>
      <c r="H65" s="14">
        <v>2108</v>
      </c>
      <c r="I65" s="14">
        <v>3322</v>
      </c>
      <c r="J65" s="14">
        <v>2296</v>
      </c>
      <c r="K65" s="14">
        <v>3465</v>
      </c>
      <c r="L65" s="14">
        <v>2443</v>
      </c>
      <c r="M65" s="14">
        <v>3781</v>
      </c>
      <c r="N65" s="14">
        <v>2708</v>
      </c>
      <c r="O65" s="14">
        <v>3750</v>
      </c>
      <c r="P65" s="14">
        <v>2683</v>
      </c>
      <c r="Q65" s="14">
        <v>3553</v>
      </c>
      <c r="R65" s="14">
        <v>2586</v>
      </c>
      <c r="S65" s="14">
        <v>3424</v>
      </c>
      <c r="T65" s="14">
        <v>2507</v>
      </c>
    </row>
    <row r="66" spans="1:20" ht="27" thickTop="1" thickBot="1" x14ac:dyDescent="0.3">
      <c r="A66" s="5"/>
      <c r="B66" s="13" t="s">
        <v>101</v>
      </c>
      <c r="C66" s="14">
        <v>104</v>
      </c>
      <c r="D66" s="14">
        <v>85</v>
      </c>
      <c r="E66" s="14">
        <v>94</v>
      </c>
      <c r="F66" s="14">
        <v>76</v>
      </c>
      <c r="G66" s="14">
        <v>107</v>
      </c>
      <c r="H66" s="14">
        <v>84</v>
      </c>
      <c r="I66" s="14">
        <v>102</v>
      </c>
      <c r="J66" s="14">
        <v>82</v>
      </c>
      <c r="K66" s="14">
        <v>71</v>
      </c>
      <c r="L66" s="14">
        <v>57</v>
      </c>
      <c r="M66" s="14">
        <v>79</v>
      </c>
      <c r="N66" s="14">
        <v>63</v>
      </c>
      <c r="O66" s="14">
        <v>66</v>
      </c>
      <c r="P66" s="14">
        <v>53</v>
      </c>
      <c r="Q66" s="14">
        <v>55</v>
      </c>
      <c r="R66" s="14">
        <v>44</v>
      </c>
      <c r="S66" s="14">
        <v>56</v>
      </c>
      <c r="T66" s="14">
        <v>50</v>
      </c>
    </row>
    <row r="67" spans="1:20" ht="27" thickTop="1" thickBot="1" x14ac:dyDescent="0.3">
      <c r="A67" s="5"/>
      <c r="B67" s="13" t="s">
        <v>61</v>
      </c>
      <c r="C67" s="14">
        <v>2708</v>
      </c>
      <c r="D67" s="14">
        <v>1907</v>
      </c>
      <c r="E67" s="14">
        <v>2382</v>
      </c>
      <c r="F67" s="14">
        <v>1722</v>
      </c>
      <c r="G67" s="14">
        <v>2609</v>
      </c>
      <c r="H67" s="14">
        <v>1910</v>
      </c>
      <c r="I67" s="14">
        <v>2909</v>
      </c>
      <c r="J67" s="14">
        <v>2241</v>
      </c>
      <c r="K67" s="14">
        <v>2610</v>
      </c>
      <c r="L67" s="14">
        <v>1933</v>
      </c>
      <c r="M67" s="14">
        <v>2425</v>
      </c>
      <c r="N67" s="14">
        <v>1799</v>
      </c>
      <c r="O67" s="14">
        <v>2614</v>
      </c>
      <c r="P67" s="14">
        <v>1791</v>
      </c>
      <c r="Q67" s="14">
        <v>2119</v>
      </c>
      <c r="R67" s="14">
        <v>1312</v>
      </c>
      <c r="S67" s="14">
        <v>2636</v>
      </c>
      <c r="T67" s="14">
        <v>1579</v>
      </c>
    </row>
    <row r="68" spans="1:20" ht="27" thickTop="1" thickBot="1" x14ac:dyDescent="0.3">
      <c r="A68" s="5">
        <v>0</v>
      </c>
      <c r="B68" s="13" t="s">
        <v>127</v>
      </c>
      <c r="C68" s="14">
        <v>167</v>
      </c>
      <c r="D68" s="14">
        <v>105</v>
      </c>
      <c r="E68" s="14">
        <v>37</v>
      </c>
      <c r="F68" s="14">
        <v>27</v>
      </c>
      <c r="G68" s="14">
        <v>203</v>
      </c>
      <c r="H68" s="14">
        <v>141</v>
      </c>
      <c r="I68" s="14">
        <v>497</v>
      </c>
      <c r="J68" s="14">
        <v>368</v>
      </c>
      <c r="K68" s="14">
        <v>525</v>
      </c>
      <c r="L68" s="14">
        <v>350</v>
      </c>
      <c r="M68" s="14">
        <v>421</v>
      </c>
      <c r="N68" s="14">
        <v>293</v>
      </c>
      <c r="O68" s="14">
        <v>291</v>
      </c>
      <c r="P68" s="14">
        <v>210</v>
      </c>
      <c r="Q68" s="14">
        <v>298</v>
      </c>
      <c r="R68" s="14">
        <v>229</v>
      </c>
      <c r="S68" s="14">
        <v>328</v>
      </c>
      <c r="T68" s="14">
        <v>233</v>
      </c>
    </row>
    <row r="69" spans="1:20" ht="27" thickTop="1" thickBot="1" x14ac:dyDescent="0.3">
      <c r="A69" s="5"/>
      <c r="B69" s="8" t="s">
        <v>32</v>
      </c>
      <c r="C69" s="9">
        <v>54595</v>
      </c>
      <c r="D69" s="9">
        <v>34535</v>
      </c>
      <c r="E69" s="9">
        <v>51778</v>
      </c>
      <c r="F69" s="9">
        <v>33140</v>
      </c>
      <c r="G69" s="9">
        <v>46819</v>
      </c>
      <c r="H69" s="9">
        <v>30554</v>
      </c>
      <c r="I69" s="9">
        <v>45226</v>
      </c>
      <c r="J69" s="9">
        <v>30285</v>
      </c>
      <c r="K69" s="9">
        <v>43460</v>
      </c>
      <c r="L69" s="9">
        <v>28816</v>
      </c>
      <c r="M69" s="9">
        <v>41099</v>
      </c>
      <c r="N69" s="9">
        <v>27196</v>
      </c>
      <c r="O69" s="9">
        <f>SUM(O58:O68)</f>
        <v>31399</v>
      </c>
      <c r="P69" s="9">
        <f>SUM(P58:P68)</f>
        <v>20785</v>
      </c>
      <c r="Q69" s="9">
        <f>SUM(Q58:Q68)</f>
        <v>30788</v>
      </c>
      <c r="R69" s="9">
        <f>SUM(R58:R68)</f>
        <v>20266</v>
      </c>
      <c r="S69" s="9">
        <f>SUM(S58:S68)</f>
        <v>34898</v>
      </c>
      <c r="T69" s="9">
        <f>SUM(T58:T68)</f>
        <v>23042</v>
      </c>
    </row>
    <row r="70" spans="1:20" ht="26.25" thickTop="1" x14ac:dyDescent="0.25">
      <c r="A70" s="5"/>
      <c r="B70" s="15"/>
      <c r="C70" s="15"/>
      <c r="D70" s="15"/>
      <c r="E70" s="15"/>
      <c r="F70" s="16"/>
      <c r="G70" s="16"/>
      <c r="H70" s="16"/>
      <c r="I70" s="16"/>
      <c r="J70" s="16"/>
      <c r="K70" s="16"/>
      <c r="L70" s="16"/>
    </row>
    <row r="71" spans="1:20" ht="23.25" thickBot="1" x14ac:dyDescent="0.3">
      <c r="A71" s="11" t="s">
        <v>62</v>
      </c>
      <c r="B71" s="76" t="s">
        <v>134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</row>
    <row r="72" spans="1:20" ht="27" thickTop="1" thickBot="1" x14ac:dyDescent="0.3">
      <c r="A72" s="5"/>
      <c r="B72" s="77" t="s">
        <v>78</v>
      </c>
      <c r="C72" s="70">
        <v>2013</v>
      </c>
      <c r="D72" s="71"/>
      <c r="E72" s="70">
        <v>2014</v>
      </c>
      <c r="F72" s="71"/>
      <c r="G72" s="70">
        <v>2015</v>
      </c>
      <c r="H72" s="71"/>
      <c r="I72" s="70">
        <v>2016</v>
      </c>
      <c r="J72" s="71"/>
      <c r="K72" s="70">
        <v>2017</v>
      </c>
      <c r="L72" s="71"/>
      <c r="M72" s="70">
        <v>2018</v>
      </c>
      <c r="N72" s="71"/>
      <c r="O72" s="70">
        <v>2019</v>
      </c>
      <c r="P72" s="71"/>
      <c r="Q72" s="70">
        <v>2020</v>
      </c>
      <c r="R72" s="71"/>
      <c r="S72" s="70">
        <v>2021</v>
      </c>
      <c r="T72" s="71"/>
    </row>
    <row r="73" spans="1:20" ht="27" thickTop="1" thickBot="1" x14ac:dyDescent="0.3">
      <c r="A73" s="5"/>
      <c r="B73" s="78"/>
      <c r="C73" s="12" t="s">
        <v>118</v>
      </c>
      <c r="D73" s="12" t="s">
        <v>12</v>
      </c>
      <c r="E73" s="12" t="s">
        <v>118</v>
      </c>
      <c r="F73" s="12" t="s">
        <v>12</v>
      </c>
      <c r="G73" s="12" t="s">
        <v>118</v>
      </c>
      <c r="H73" s="12" t="s">
        <v>12</v>
      </c>
      <c r="I73" s="12" t="s">
        <v>118</v>
      </c>
      <c r="J73" s="54" t="s">
        <v>12</v>
      </c>
      <c r="K73" s="12" t="s">
        <v>118</v>
      </c>
      <c r="L73" s="54" t="s">
        <v>12</v>
      </c>
      <c r="M73" s="12" t="s">
        <v>118</v>
      </c>
      <c r="N73" s="54" t="s">
        <v>12</v>
      </c>
      <c r="O73" s="12" t="s">
        <v>118</v>
      </c>
      <c r="P73" s="54" t="s">
        <v>12</v>
      </c>
      <c r="Q73" s="12" t="s">
        <v>118</v>
      </c>
      <c r="R73" s="54" t="s">
        <v>12</v>
      </c>
      <c r="S73" s="12" t="s">
        <v>118</v>
      </c>
      <c r="T73" s="54" t="s">
        <v>12</v>
      </c>
    </row>
    <row r="74" spans="1:20" ht="27" thickTop="1" thickBot="1" x14ac:dyDescent="0.3">
      <c r="A74" s="5"/>
      <c r="B74" s="13" t="s">
        <v>13</v>
      </c>
      <c r="C74" s="14">
        <v>274</v>
      </c>
      <c r="D74" s="14">
        <v>241</v>
      </c>
      <c r="E74" s="14">
        <v>227</v>
      </c>
      <c r="F74" s="17">
        <v>199</v>
      </c>
      <c r="G74" s="14">
        <v>246</v>
      </c>
      <c r="H74" s="14">
        <v>220</v>
      </c>
      <c r="I74" s="14">
        <v>203</v>
      </c>
      <c r="J74" s="14">
        <v>185</v>
      </c>
      <c r="K74" s="14">
        <v>246</v>
      </c>
      <c r="L74" s="14">
        <v>219</v>
      </c>
      <c r="M74" s="14">
        <v>270</v>
      </c>
      <c r="N74" s="14">
        <v>232</v>
      </c>
      <c r="O74" s="14">
        <v>251</v>
      </c>
      <c r="P74" s="14">
        <v>215</v>
      </c>
      <c r="Q74" s="14">
        <v>242</v>
      </c>
      <c r="R74" s="14">
        <v>207</v>
      </c>
      <c r="S74" s="14">
        <v>208</v>
      </c>
      <c r="T74" s="14">
        <v>180</v>
      </c>
    </row>
    <row r="75" spans="1:20" ht="27" thickTop="1" thickBot="1" x14ac:dyDescent="0.3">
      <c r="A75" s="5"/>
      <c r="B75" s="13" t="s">
        <v>14</v>
      </c>
      <c r="C75" s="14">
        <v>403</v>
      </c>
      <c r="D75" s="14">
        <v>283</v>
      </c>
      <c r="E75" s="14">
        <v>402</v>
      </c>
      <c r="F75" s="17">
        <v>299</v>
      </c>
      <c r="G75" s="14">
        <v>403</v>
      </c>
      <c r="H75" s="14">
        <v>305</v>
      </c>
      <c r="I75" s="14">
        <v>469</v>
      </c>
      <c r="J75" s="14">
        <v>351</v>
      </c>
      <c r="K75" s="14">
        <v>444</v>
      </c>
      <c r="L75" s="14">
        <v>350</v>
      </c>
      <c r="M75" s="14">
        <v>511</v>
      </c>
      <c r="N75" s="14">
        <v>380</v>
      </c>
      <c r="O75" s="14">
        <v>438</v>
      </c>
      <c r="P75" s="14">
        <v>334</v>
      </c>
      <c r="Q75" s="14">
        <v>474</v>
      </c>
      <c r="R75" s="14">
        <v>342</v>
      </c>
      <c r="S75" s="14">
        <v>457</v>
      </c>
      <c r="T75" s="14">
        <v>325</v>
      </c>
    </row>
    <row r="76" spans="1:20" ht="27" thickTop="1" thickBot="1" x14ac:dyDescent="0.3">
      <c r="A76" s="5"/>
      <c r="B76" s="13" t="s">
        <v>104</v>
      </c>
      <c r="C76" s="14">
        <v>312</v>
      </c>
      <c r="D76" s="14">
        <v>188</v>
      </c>
      <c r="E76" s="14">
        <v>379</v>
      </c>
      <c r="F76" s="17">
        <v>243</v>
      </c>
      <c r="G76" s="14">
        <v>552</v>
      </c>
      <c r="H76" s="14">
        <v>288</v>
      </c>
      <c r="I76" s="14">
        <v>483</v>
      </c>
      <c r="J76" s="14">
        <v>254</v>
      </c>
      <c r="K76" s="14">
        <v>388</v>
      </c>
      <c r="L76" s="14">
        <v>225</v>
      </c>
      <c r="M76" s="14">
        <v>317</v>
      </c>
      <c r="N76" s="14">
        <v>183</v>
      </c>
      <c r="O76" s="14">
        <v>218</v>
      </c>
      <c r="P76" s="14">
        <v>118</v>
      </c>
      <c r="Q76" s="14">
        <v>315</v>
      </c>
      <c r="R76" s="14">
        <v>192</v>
      </c>
      <c r="S76" s="14">
        <v>305</v>
      </c>
      <c r="T76" s="14">
        <v>176</v>
      </c>
    </row>
    <row r="77" spans="1:20" ht="27" thickTop="1" thickBot="1" x14ac:dyDescent="0.3">
      <c r="A77" s="5"/>
      <c r="B77" s="13" t="s">
        <v>15</v>
      </c>
      <c r="C77" s="14">
        <v>876</v>
      </c>
      <c r="D77" s="14">
        <v>434</v>
      </c>
      <c r="E77" s="14">
        <v>817</v>
      </c>
      <c r="F77" s="17">
        <v>417</v>
      </c>
      <c r="G77" s="14">
        <v>656</v>
      </c>
      <c r="H77" s="14">
        <v>340</v>
      </c>
      <c r="I77" s="14">
        <v>629</v>
      </c>
      <c r="J77" s="14">
        <v>324</v>
      </c>
      <c r="K77" s="14">
        <v>699</v>
      </c>
      <c r="L77" s="14">
        <v>399</v>
      </c>
      <c r="M77" s="14">
        <v>585</v>
      </c>
      <c r="N77" s="14">
        <v>346</v>
      </c>
      <c r="O77" s="14">
        <v>457</v>
      </c>
      <c r="P77" s="14">
        <v>265</v>
      </c>
      <c r="Q77" s="14">
        <v>508</v>
      </c>
      <c r="R77" s="14">
        <v>289</v>
      </c>
      <c r="S77" s="14">
        <v>429</v>
      </c>
      <c r="T77" s="14">
        <v>248</v>
      </c>
    </row>
    <row r="78" spans="1:20" ht="27" thickTop="1" thickBot="1" x14ac:dyDescent="0.3">
      <c r="A78" s="5"/>
      <c r="B78" s="13" t="s">
        <v>17</v>
      </c>
      <c r="C78" s="14">
        <v>397</v>
      </c>
      <c r="D78" s="14">
        <v>274</v>
      </c>
      <c r="E78" s="14">
        <v>392</v>
      </c>
      <c r="F78" s="17">
        <v>287</v>
      </c>
      <c r="G78" s="14">
        <v>392</v>
      </c>
      <c r="H78" s="14">
        <v>282</v>
      </c>
      <c r="I78" s="14">
        <v>361</v>
      </c>
      <c r="J78" s="14">
        <v>283</v>
      </c>
      <c r="K78" s="14">
        <v>486</v>
      </c>
      <c r="L78" s="14">
        <v>348</v>
      </c>
      <c r="M78" s="14">
        <v>347</v>
      </c>
      <c r="N78" s="14">
        <v>261</v>
      </c>
      <c r="O78" s="14">
        <v>646</v>
      </c>
      <c r="P78" s="14">
        <v>413</v>
      </c>
      <c r="Q78" s="14">
        <v>466</v>
      </c>
      <c r="R78" s="14">
        <v>351</v>
      </c>
      <c r="S78" s="14">
        <v>420</v>
      </c>
      <c r="T78" s="14">
        <v>339</v>
      </c>
    </row>
    <row r="79" spans="1:20" ht="27" thickTop="1" thickBot="1" x14ac:dyDescent="0.3">
      <c r="A79" s="5"/>
      <c r="B79" s="13" t="s">
        <v>18</v>
      </c>
      <c r="C79" s="14">
        <v>113</v>
      </c>
      <c r="D79" s="14">
        <v>68</v>
      </c>
      <c r="E79" s="14">
        <v>99</v>
      </c>
      <c r="F79" s="17">
        <v>66</v>
      </c>
      <c r="G79" s="14">
        <v>87</v>
      </c>
      <c r="H79" s="14">
        <v>49</v>
      </c>
      <c r="I79" s="14">
        <v>109</v>
      </c>
      <c r="J79" s="14">
        <v>61</v>
      </c>
      <c r="K79" s="14">
        <v>108</v>
      </c>
      <c r="L79" s="14">
        <v>59</v>
      </c>
      <c r="M79" s="14">
        <v>98</v>
      </c>
      <c r="N79" s="14">
        <v>65</v>
      </c>
      <c r="O79" s="14">
        <v>89</v>
      </c>
      <c r="P79" s="14">
        <v>53</v>
      </c>
      <c r="Q79" s="14">
        <v>98</v>
      </c>
      <c r="R79" s="14">
        <v>54</v>
      </c>
      <c r="S79" s="14">
        <v>87</v>
      </c>
      <c r="T79" s="14">
        <v>45</v>
      </c>
    </row>
    <row r="80" spans="1:20" ht="27" thickTop="1" thickBot="1" x14ac:dyDescent="0.3">
      <c r="A80" s="5"/>
      <c r="B80" s="13" t="s">
        <v>19</v>
      </c>
      <c r="C80" s="14">
        <v>439</v>
      </c>
      <c r="D80" s="14">
        <v>296</v>
      </c>
      <c r="E80" s="14">
        <v>369</v>
      </c>
      <c r="F80" s="17">
        <v>220</v>
      </c>
      <c r="G80" s="14">
        <v>279</v>
      </c>
      <c r="H80" s="14">
        <v>163</v>
      </c>
      <c r="I80" s="14">
        <v>271</v>
      </c>
      <c r="J80" s="14">
        <v>181</v>
      </c>
      <c r="K80" s="14">
        <v>206</v>
      </c>
      <c r="L80" s="14">
        <v>127</v>
      </c>
      <c r="M80" s="14">
        <v>194</v>
      </c>
      <c r="N80" s="14">
        <v>134</v>
      </c>
      <c r="O80" s="14">
        <v>220</v>
      </c>
      <c r="P80" s="14">
        <v>139</v>
      </c>
      <c r="Q80" s="14">
        <v>209</v>
      </c>
      <c r="R80" s="14">
        <v>131</v>
      </c>
      <c r="S80" s="14">
        <v>230</v>
      </c>
      <c r="T80" s="14">
        <v>130</v>
      </c>
    </row>
    <row r="81" spans="1:20" ht="27" thickTop="1" thickBot="1" x14ac:dyDescent="0.3">
      <c r="A81" s="5"/>
      <c r="B81" s="13" t="s">
        <v>20</v>
      </c>
      <c r="C81" s="14">
        <v>251</v>
      </c>
      <c r="D81" s="14">
        <v>216</v>
      </c>
      <c r="E81" s="14">
        <v>306</v>
      </c>
      <c r="F81" s="17">
        <v>261</v>
      </c>
      <c r="G81" s="14">
        <v>281</v>
      </c>
      <c r="H81" s="14">
        <v>248</v>
      </c>
      <c r="I81" s="14">
        <v>331</v>
      </c>
      <c r="J81" s="14">
        <v>313</v>
      </c>
      <c r="K81" s="14">
        <v>294</v>
      </c>
      <c r="L81" s="14">
        <v>264</v>
      </c>
      <c r="M81" s="14">
        <v>222</v>
      </c>
      <c r="N81" s="14">
        <v>202</v>
      </c>
      <c r="O81" s="14">
        <v>128</v>
      </c>
      <c r="P81" s="14">
        <v>117</v>
      </c>
      <c r="Q81" s="14">
        <v>41</v>
      </c>
      <c r="R81" s="14">
        <v>38</v>
      </c>
      <c r="S81" s="14">
        <v>193</v>
      </c>
      <c r="T81" s="14">
        <v>167</v>
      </c>
    </row>
    <row r="82" spans="1:20" ht="27" thickTop="1" thickBot="1" x14ac:dyDescent="0.3">
      <c r="A82" s="5"/>
      <c r="B82" s="13" t="s">
        <v>21</v>
      </c>
      <c r="C82" s="14">
        <v>258</v>
      </c>
      <c r="D82" s="14">
        <v>152</v>
      </c>
      <c r="E82" s="14">
        <v>321</v>
      </c>
      <c r="F82" s="17">
        <v>178</v>
      </c>
      <c r="G82" s="14">
        <v>410</v>
      </c>
      <c r="H82" s="14">
        <v>210</v>
      </c>
      <c r="I82" s="14">
        <v>394</v>
      </c>
      <c r="J82" s="14">
        <v>171</v>
      </c>
      <c r="K82" s="14">
        <v>390</v>
      </c>
      <c r="L82" s="14">
        <v>201</v>
      </c>
      <c r="M82" s="14">
        <v>390</v>
      </c>
      <c r="N82" s="14">
        <v>206</v>
      </c>
      <c r="O82" s="14">
        <v>353</v>
      </c>
      <c r="P82" s="14">
        <v>212</v>
      </c>
      <c r="Q82" s="14">
        <v>336</v>
      </c>
      <c r="R82" s="14">
        <v>187</v>
      </c>
      <c r="S82" s="14">
        <v>292</v>
      </c>
      <c r="T82" s="14">
        <v>145</v>
      </c>
    </row>
    <row r="83" spans="1:20" ht="27" thickTop="1" thickBot="1" x14ac:dyDescent="0.3">
      <c r="A83" s="5"/>
      <c r="B83" s="13" t="s">
        <v>22</v>
      </c>
      <c r="C83" s="14">
        <v>541</v>
      </c>
      <c r="D83" s="14">
        <v>217</v>
      </c>
      <c r="E83" s="14">
        <v>506</v>
      </c>
      <c r="F83" s="17">
        <v>174</v>
      </c>
      <c r="G83" s="14">
        <v>515</v>
      </c>
      <c r="H83" s="14">
        <v>196</v>
      </c>
      <c r="I83" s="14">
        <v>515</v>
      </c>
      <c r="J83" s="14">
        <v>247</v>
      </c>
      <c r="K83" s="14">
        <v>462</v>
      </c>
      <c r="L83" s="14">
        <v>230</v>
      </c>
      <c r="M83" s="14">
        <v>486</v>
      </c>
      <c r="N83" s="14">
        <v>261</v>
      </c>
      <c r="O83" s="14">
        <v>487</v>
      </c>
      <c r="P83" s="14">
        <v>248</v>
      </c>
      <c r="Q83" s="14">
        <v>456</v>
      </c>
      <c r="R83" s="14">
        <v>188</v>
      </c>
      <c r="S83" s="14">
        <v>432</v>
      </c>
      <c r="T83" s="14">
        <v>202</v>
      </c>
    </row>
    <row r="84" spans="1:20" ht="27" thickTop="1" thickBot="1" x14ac:dyDescent="0.3">
      <c r="A84" s="5"/>
      <c r="B84" s="13" t="s">
        <v>23</v>
      </c>
      <c r="C84" s="14">
        <v>358</v>
      </c>
      <c r="D84" s="14">
        <v>183</v>
      </c>
      <c r="E84" s="14">
        <v>274</v>
      </c>
      <c r="F84" s="17">
        <v>121</v>
      </c>
      <c r="G84" s="14">
        <v>254</v>
      </c>
      <c r="H84" s="14">
        <v>91</v>
      </c>
      <c r="I84" s="14">
        <v>246</v>
      </c>
      <c r="J84" s="14">
        <v>110</v>
      </c>
      <c r="K84" s="14">
        <v>327</v>
      </c>
      <c r="L84" s="14">
        <v>133</v>
      </c>
      <c r="M84" s="14">
        <v>229</v>
      </c>
      <c r="N84" s="14">
        <v>72</v>
      </c>
      <c r="O84" s="14">
        <v>227</v>
      </c>
      <c r="P84" s="14">
        <v>108</v>
      </c>
      <c r="Q84" s="14">
        <v>280</v>
      </c>
      <c r="R84" s="14">
        <v>111</v>
      </c>
      <c r="S84" s="14">
        <v>296</v>
      </c>
      <c r="T84" s="14">
        <v>140</v>
      </c>
    </row>
    <row r="85" spans="1:20" ht="27" thickTop="1" thickBot="1" x14ac:dyDescent="0.3">
      <c r="A85" s="5"/>
      <c r="B85" s="13" t="s">
        <v>24</v>
      </c>
      <c r="C85" s="14">
        <v>477</v>
      </c>
      <c r="D85" s="14">
        <v>394</v>
      </c>
      <c r="E85" s="14">
        <v>464</v>
      </c>
      <c r="F85" s="17">
        <v>397</v>
      </c>
      <c r="G85" s="14">
        <v>372</v>
      </c>
      <c r="H85" s="14">
        <v>329</v>
      </c>
      <c r="I85" s="14">
        <v>413</v>
      </c>
      <c r="J85" s="14">
        <v>341</v>
      </c>
      <c r="K85" s="14">
        <v>361</v>
      </c>
      <c r="L85" s="14">
        <v>299</v>
      </c>
      <c r="M85" s="14">
        <v>393</v>
      </c>
      <c r="N85" s="14">
        <v>331</v>
      </c>
      <c r="O85" s="14">
        <v>361</v>
      </c>
      <c r="P85" s="14">
        <v>273</v>
      </c>
      <c r="Q85" s="14">
        <v>317</v>
      </c>
      <c r="R85" s="14">
        <v>268</v>
      </c>
      <c r="S85" s="14">
        <v>326</v>
      </c>
      <c r="T85" s="14">
        <v>259</v>
      </c>
    </row>
    <row r="86" spans="1:20" ht="27" thickTop="1" thickBot="1" x14ac:dyDescent="0.3">
      <c r="A86" s="5"/>
      <c r="B86" s="13" t="s">
        <v>25</v>
      </c>
      <c r="C86" s="14">
        <v>55</v>
      </c>
      <c r="D86" s="14">
        <v>35</v>
      </c>
      <c r="E86" s="14">
        <v>70</v>
      </c>
      <c r="F86" s="17">
        <v>33</v>
      </c>
      <c r="G86" s="14">
        <v>58</v>
      </c>
      <c r="H86" s="14">
        <v>24</v>
      </c>
      <c r="I86" s="14">
        <v>56</v>
      </c>
      <c r="J86" s="14">
        <v>29</v>
      </c>
      <c r="K86" s="14">
        <v>27</v>
      </c>
      <c r="L86" s="14">
        <v>14</v>
      </c>
      <c r="M86" s="14">
        <v>31</v>
      </c>
      <c r="N86" s="14">
        <v>19</v>
      </c>
      <c r="O86" s="14">
        <v>49</v>
      </c>
      <c r="P86" s="14">
        <v>20</v>
      </c>
      <c r="Q86" s="14">
        <v>45</v>
      </c>
      <c r="R86" s="14">
        <v>30</v>
      </c>
      <c r="S86" s="14">
        <v>38</v>
      </c>
      <c r="T86" s="14">
        <v>22</v>
      </c>
    </row>
    <row r="87" spans="1:20" ht="27" thickTop="1" thickBot="1" x14ac:dyDescent="0.3">
      <c r="A87" s="5"/>
      <c r="B87" s="13" t="s">
        <v>26</v>
      </c>
      <c r="C87" s="14">
        <v>740</v>
      </c>
      <c r="D87" s="14">
        <v>594</v>
      </c>
      <c r="E87" s="14">
        <v>705</v>
      </c>
      <c r="F87" s="17">
        <v>562</v>
      </c>
      <c r="G87" s="14">
        <v>699</v>
      </c>
      <c r="H87" s="14">
        <v>546</v>
      </c>
      <c r="I87" s="14">
        <v>656</v>
      </c>
      <c r="J87" s="14">
        <v>510</v>
      </c>
      <c r="K87" s="14">
        <v>715</v>
      </c>
      <c r="L87" s="14">
        <v>568</v>
      </c>
      <c r="M87" s="14">
        <v>711</v>
      </c>
      <c r="N87" s="14">
        <v>567</v>
      </c>
      <c r="O87" s="14">
        <v>402</v>
      </c>
      <c r="P87" s="14">
        <v>314</v>
      </c>
      <c r="Q87" s="14">
        <v>568</v>
      </c>
      <c r="R87" s="14">
        <v>471</v>
      </c>
      <c r="S87" s="14">
        <v>646</v>
      </c>
      <c r="T87" s="14">
        <v>489</v>
      </c>
    </row>
    <row r="88" spans="1:20" ht="27" thickTop="1" thickBot="1" x14ac:dyDescent="0.3">
      <c r="A88" s="5"/>
      <c r="B88" s="13" t="s">
        <v>27</v>
      </c>
      <c r="C88" s="14">
        <v>469</v>
      </c>
      <c r="D88" s="14">
        <v>346</v>
      </c>
      <c r="E88" s="14">
        <v>523</v>
      </c>
      <c r="F88" s="17">
        <v>415</v>
      </c>
      <c r="G88" s="14">
        <v>455</v>
      </c>
      <c r="H88" s="14">
        <v>367</v>
      </c>
      <c r="I88" s="14">
        <v>519</v>
      </c>
      <c r="J88" s="14">
        <v>389</v>
      </c>
      <c r="K88" s="14">
        <v>413</v>
      </c>
      <c r="L88" s="14">
        <v>333</v>
      </c>
      <c r="M88" s="14">
        <v>470</v>
      </c>
      <c r="N88" s="14">
        <v>385</v>
      </c>
      <c r="O88" s="14">
        <v>242</v>
      </c>
      <c r="P88" s="14">
        <v>194</v>
      </c>
      <c r="Q88" s="14">
        <v>493</v>
      </c>
      <c r="R88" s="14">
        <v>407</v>
      </c>
      <c r="S88" s="14">
        <v>430</v>
      </c>
      <c r="T88" s="14">
        <v>358</v>
      </c>
    </row>
    <row r="89" spans="1:20" ht="27" thickTop="1" thickBot="1" x14ac:dyDescent="0.3">
      <c r="A89" s="5"/>
      <c r="B89" s="13" t="s">
        <v>28</v>
      </c>
      <c r="C89" s="14">
        <v>248</v>
      </c>
      <c r="D89" s="14">
        <v>163</v>
      </c>
      <c r="E89" s="14">
        <v>406</v>
      </c>
      <c r="F89" s="17">
        <v>246</v>
      </c>
      <c r="G89" s="14">
        <v>234</v>
      </c>
      <c r="H89" s="14">
        <v>127</v>
      </c>
      <c r="I89" s="14">
        <v>647</v>
      </c>
      <c r="J89" s="14">
        <v>495</v>
      </c>
      <c r="K89" s="14">
        <v>199</v>
      </c>
      <c r="L89" s="14">
        <v>135</v>
      </c>
      <c r="M89" s="14">
        <v>313</v>
      </c>
      <c r="N89" s="14">
        <v>221</v>
      </c>
      <c r="O89" s="14">
        <v>269</v>
      </c>
      <c r="P89" s="14">
        <v>188</v>
      </c>
      <c r="Q89" s="14">
        <v>321</v>
      </c>
      <c r="R89" s="14">
        <v>218</v>
      </c>
      <c r="S89" s="14">
        <v>355</v>
      </c>
      <c r="T89" s="14">
        <v>232</v>
      </c>
    </row>
    <row r="90" spans="1:20" ht="27" thickTop="1" thickBot="1" x14ac:dyDescent="0.3">
      <c r="A90" s="5"/>
      <c r="B90" s="13" t="s">
        <v>29</v>
      </c>
      <c r="C90" s="14">
        <v>604</v>
      </c>
      <c r="D90" s="14">
        <v>433</v>
      </c>
      <c r="E90" s="14">
        <v>718</v>
      </c>
      <c r="F90" s="17">
        <v>533</v>
      </c>
      <c r="G90" s="14">
        <v>867</v>
      </c>
      <c r="H90" s="14">
        <v>516</v>
      </c>
      <c r="I90" s="14">
        <v>908</v>
      </c>
      <c r="J90" s="14">
        <v>652</v>
      </c>
      <c r="K90" s="14">
        <v>1017</v>
      </c>
      <c r="L90" s="14">
        <v>763</v>
      </c>
      <c r="M90" s="14">
        <v>984</v>
      </c>
      <c r="N90" s="14">
        <v>757</v>
      </c>
      <c r="O90" s="14">
        <v>930</v>
      </c>
      <c r="P90" s="14">
        <v>666</v>
      </c>
      <c r="Q90" s="14">
        <v>639</v>
      </c>
      <c r="R90" s="14">
        <v>472</v>
      </c>
      <c r="S90" s="14">
        <v>1127</v>
      </c>
      <c r="T90" s="14">
        <v>854</v>
      </c>
    </row>
    <row r="91" spans="1:20" ht="27" thickTop="1" thickBot="1" x14ac:dyDescent="0.3">
      <c r="A91" s="5"/>
      <c r="B91" s="13" t="s">
        <v>30</v>
      </c>
      <c r="C91" s="14">
        <v>833</v>
      </c>
      <c r="D91" s="14">
        <v>614</v>
      </c>
      <c r="E91" s="14">
        <v>895</v>
      </c>
      <c r="F91" s="17">
        <v>665</v>
      </c>
      <c r="G91" s="14">
        <v>847</v>
      </c>
      <c r="H91" s="14">
        <v>647</v>
      </c>
      <c r="I91" s="14">
        <v>1432</v>
      </c>
      <c r="J91" s="14">
        <v>901</v>
      </c>
      <c r="K91" s="14">
        <v>1230</v>
      </c>
      <c r="L91" s="14">
        <v>936</v>
      </c>
      <c r="M91" s="14">
        <v>1157</v>
      </c>
      <c r="N91" s="14">
        <v>861</v>
      </c>
      <c r="O91" s="14">
        <v>976</v>
      </c>
      <c r="P91" s="14">
        <v>767</v>
      </c>
      <c r="Q91" s="14">
        <v>767</v>
      </c>
      <c r="R91" s="14">
        <v>584</v>
      </c>
      <c r="S91" s="14">
        <v>788</v>
      </c>
      <c r="T91" s="14">
        <v>608</v>
      </c>
    </row>
    <row r="92" spans="1:20" ht="27" thickTop="1" thickBot="1" x14ac:dyDescent="0.3">
      <c r="A92" s="5"/>
      <c r="B92" s="13" t="s">
        <v>31</v>
      </c>
      <c r="C92" s="14">
        <v>273</v>
      </c>
      <c r="D92" s="14">
        <v>189</v>
      </c>
      <c r="E92" s="14">
        <v>217</v>
      </c>
      <c r="F92" s="17">
        <v>138</v>
      </c>
      <c r="G92" s="14">
        <v>269</v>
      </c>
      <c r="H92" s="14">
        <v>198</v>
      </c>
      <c r="I92" s="14">
        <v>347</v>
      </c>
      <c r="J92" s="14">
        <v>268</v>
      </c>
      <c r="K92" s="14">
        <v>301</v>
      </c>
      <c r="L92" s="14">
        <v>217</v>
      </c>
      <c r="M92" s="14">
        <v>293</v>
      </c>
      <c r="N92" s="14">
        <v>225</v>
      </c>
      <c r="O92" s="14">
        <v>172</v>
      </c>
      <c r="P92" s="14">
        <v>141</v>
      </c>
      <c r="Q92" s="14">
        <v>297</v>
      </c>
      <c r="R92" s="14">
        <v>245</v>
      </c>
      <c r="S92" s="14">
        <v>360</v>
      </c>
      <c r="T92" s="14">
        <v>270</v>
      </c>
    </row>
    <row r="93" spans="1:20" ht="27" thickTop="1" thickBot="1" x14ac:dyDescent="0.3">
      <c r="A93" s="5"/>
      <c r="B93" s="8" t="s">
        <v>32</v>
      </c>
      <c r="C93" s="9">
        <f t="shared" ref="C93:J93" si="4">SUM(C74:C92)</f>
        <v>7921</v>
      </c>
      <c r="D93" s="9">
        <f t="shared" si="4"/>
        <v>5320</v>
      </c>
      <c r="E93" s="9">
        <f t="shared" si="4"/>
        <v>8090</v>
      </c>
      <c r="F93" s="9">
        <f t="shared" si="4"/>
        <v>5454</v>
      </c>
      <c r="G93" s="9">
        <f t="shared" si="4"/>
        <v>7876</v>
      </c>
      <c r="H93" s="9">
        <f t="shared" si="4"/>
        <v>5146</v>
      </c>
      <c r="I93" s="9">
        <f t="shared" si="4"/>
        <v>8989</v>
      </c>
      <c r="J93" s="9">
        <f t="shared" si="4"/>
        <v>6065</v>
      </c>
      <c r="K93" s="9">
        <f>SUM(K74:K92)</f>
        <v>8313</v>
      </c>
      <c r="L93" s="9">
        <f>SUM(L74:L92)</f>
        <v>5820</v>
      </c>
      <c r="M93" s="9">
        <f>SUM(M74:M92)</f>
        <v>8001</v>
      </c>
      <c r="N93" s="9">
        <f>SUM(N74:N92)</f>
        <v>5708</v>
      </c>
      <c r="O93" s="9">
        <f>SUM(O74:O92)</f>
        <v>6915</v>
      </c>
      <c r="P93" s="9">
        <f t="shared" ref="P93:T93" si="5">SUM(P74:P92)</f>
        <v>4785</v>
      </c>
      <c r="Q93" s="9">
        <f t="shared" si="5"/>
        <v>6872</v>
      </c>
      <c r="R93" s="9">
        <f t="shared" si="5"/>
        <v>4785</v>
      </c>
      <c r="S93" s="9">
        <f t="shared" si="5"/>
        <v>7419</v>
      </c>
      <c r="T93" s="9">
        <f t="shared" si="5"/>
        <v>5189</v>
      </c>
    </row>
    <row r="94" spans="1:20" ht="26.25" thickTop="1" x14ac:dyDescent="0.25">
      <c r="A94" s="5"/>
      <c r="B94" s="18"/>
      <c r="C94" s="19"/>
      <c r="D94" s="19"/>
      <c r="E94" s="19"/>
      <c r="F94" s="20"/>
      <c r="G94" s="20"/>
      <c r="H94" s="20"/>
      <c r="I94" s="20"/>
      <c r="J94" s="20"/>
      <c r="K94" s="20"/>
      <c r="L94" s="20"/>
    </row>
    <row r="95" spans="1:20" ht="23.25" thickBot="1" x14ac:dyDescent="0.3">
      <c r="A95" s="11" t="s">
        <v>63</v>
      </c>
      <c r="B95" s="76" t="s">
        <v>64</v>
      </c>
      <c r="C95" s="76"/>
      <c r="D95" s="76"/>
      <c r="E95" s="76"/>
      <c r="F95" s="76"/>
      <c r="G95" s="76"/>
      <c r="H95" s="76"/>
      <c r="I95" s="76"/>
      <c r="J95" s="76"/>
      <c r="K95" s="76"/>
      <c r="L95" s="76"/>
    </row>
    <row r="96" spans="1:20" ht="27" thickTop="1" thickBot="1" x14ac:dyDescent="0.3">
      <c r="A96" s="5"/>
      <c r="B96" s="67" t="s">
        <v>78</v>
      </c>
      <c r="C96" s="70">
        <v>2013</v>
      </c>
      <c r="D96" s="71"/>
      <c r="E96" s="70">
        <v>2014</v>
      </c>
      <c r="F96" s="71"/>
      <c r="G96" s="70">
        <v>2015</v>
      </c>
      <c r="H96" s="71"/>
      <c r="I96" s="70">
        <v>2016</v>
      </c>
      <c r="J96" s="71"/>
      <c r="K96" s="70">
        <v>2017</v>
      </c>
      <c r="L96" s="71"/>
      <c r="M96" s="70">
        <v>2018</v>
      </c>
      <c r="N96" s="71"/>
      <c r="O96" s="70">
        <v>2019</v>
      </c>
      <c r="P96" s="71"/>
      <c r="Q96" s="70">
        <v>2020</v>
      </c>
      <c r="R96" s="71"/>
      <c r="S96" s="73">
        <v>2021</v>
      </c>
      <c r="T96" s="74"/>
    </row>
    <row r="97" spans="1:20" ht="27" thickTop="1" thickBot="1" x14ac:dyDescent="0.3">
      <c r="A97" s="5"/>
      <c r="B97" s="67"/>
      <c r="C97" s="12" t="s">
        <v>118</v>
      </c>
      <c r="D97" s="12" t="s">
        <v>12</v>
      </c>
      <c r="E97" s="12" t="s">
        <v>118</v>
      </c>
      <c r="F97" s="12" t="s">
        <v>12</v>
      </c>
      <c r="G97" s="12" t="s">
        <v>118</v>
      </c>
      <c r="H97" s="12" t="s">
        <v>12</v>
      </c>
      <c r="I97" s="12" t="s">
        <v>118</v>
      </c>
      <c r="J97" s="54" t="s">
        <v>12</v>
      </c>
      <c r="K97" s="12" t="s">
        <v>118</v>
      </c>
      <c r="L97" s="54" t="s">
        <v>12</v>
      </c>
      <c r="M97" s="12" t="s">
        <v>118</v>
      </c>
      <c r="N97" s="54" t="s">
        <v>12</v>
      </c>
      <c r="O97" s="12" t="s">
        <v>118</v>
      </c>
      <c r="P97" s="54" t="s">
        <v>12</v>
      </c>
      <c r="Q97" s="12" t="s">
        <v>118</v>
      </c>
      <c r="R97" s="54" t="s">
        <v>12</v>
      </c>
      <c r="S97" s="12" t="s">
        <v>118</v>
      </c>
      <c r="T97" s="54" t="s">
        <v>12</v>
      </c>
    </row>
    <row r="98" spans="1:20" ht="27" thickTop="1" thickBot="1" x14ac:dyDescent="0.3">
      <c r="A98" s="5"/>
      <c r="B98" s="13" t="s">
        <v>56</v>
      </c>
      <c r="C98" s="14">
        <v>2344</v>
      </c>
      <c r="D98" s="14">
        <v>1648</v>
      </c>
      <c r="E98" s="14">
        <v>2332</v>
      </c>
      <c r="F98" s="14">
        <v>1683</v>
      </c>
      <c r="G98" s="14">
        <v>2471</v>
      </c>
      <c r="H98" s="14">
        <v>1797</v>
      </c>
      <c r="I98" s="14">
        <v>2518</v>
      </c>
      <c r="J98" s="14">
        <v>1778</v>
      </c>
      <c r="K98" s="14">
        <v>2467</v>
      </c>
      <c r="L98" s="14">
        <v>1802</v>
      </c>
      <c r="M98" s="14">
        <v>2316</v>
      </c>
      <c r="N98" s="14">
        <v>1704</v>
      </c>
      <c r="O98" s="14">
        <v>583</v>
      </c>
      <c r="P98" s="14">
        <v>412</v>
      </c>
      <c r="Q98" s="14">
        <v>480</v>
      </c>
      <c r="R98" s="14">
        <v>348</v>
      </c>
      <c r="S98" s="14">
        <v>1811</v>
      </c>
      <c r="T98" s="14">
        <v>1294</v>
      </c>
    </row>
    <row r="99" spans="1:20" ht="27" thickTop="1" thickBot="1" x14ac:dyDescent="0.3">
      <c r="A99" s="5"/>
      <c r="B99" s="13" t="s">
        <v>113</v>
      </c>
      <c r="C99" s="14">
        <v>2970</v>
      </c>
      <c r="D99" s="14">
        <v>2045</v>
      </c>
      <c r="E99" s="14">
        <v>2704</v>
      </c>
      <c r="F99" s="14">
        <v>1798</v>
      </c>
      <c r="G99" s="14">
        <v>2710</v>
      </c>
      <c r="H99" s="14">
        <v>1786</v>
      </c>
      <c r="I99" s="14">
        <v>2692</v>
      </c>
      <c r="J99" s="14">
        <v>1892</v>
      </c>
      <c r="K99" s="14">
        <f>2480+58</f>
        <v>2538</v>
      </c>
      <c r="L99" s="14">
        <f>1717+57</f>
        <v>1774</v>
      </c>
      <c r="M99" s="14">
        <v>2437</v>
      </c>
      <c r="N99" s="14">
        <v>1739</v>
      </c>
      <c r="O99" s="14">
        <v>652</v>
      </c>
      <c r="P99" s="14">
        <v>550</v>
      </c>
      <c r="Q99" s="14">
        <v>735</v>
      </c>
      <c r="R99" s="14">
        <v>600</v>
      </c>
      <c r="S99" s="14">
        <v>2252</v>
      </c>
      <c r="T99" s="14">
        <v>1543</v>
      </c>
    </row>
    <row r="100" spans="1:20" ht="27" thickTop="1" thickBot="1" x14ac:dyDescent="0.3">
      <c r="A100" s="5"/>
      <c r="B100" s="13" t="s">
        <v>133</v>
      </c>
      <c r="C100" s="14">
        <v>727</v>
      </c>
      <c r="D100" s="14">
        <v>334</v>
      </c>
      <c r="E100" s="14">
        <v>733</v>
      </c>
      <c r="F100" s="14">
        <v>358</v>
      </c>
      <c r="G100" s="14">
        <v>839</v>
      </c>
      <c r="H100" s="14">
        <v>414</v>
      </c>
      <c r="I100" s="14">
        <v>829</v>
      </c>
      <c r="J100" s="14">
        <v>405</v>
      </c>
      <c r="K100" s="14">
        <v>738</v>
      </c>
      <c r="L100" s="14">
        <v>376</v>
      </c>
      <c r="M100" s="14">
        <v>674</v>
      </c>
      <c r="N100" s="14">
        <v>360</v>
      </c>
      <c r="O100" s="14">
        <v>320</v>
      </c>
      <c r="P100" s="14">
        <v>178</v>
      </c>
      <c r="Q100" s="14">
        <v>223</v>
      </c>
      <c r="R100" s="14">
        <v>124</v>
      </c>
      <c r="S100" s="14">
        <v>548</v>
      </c>
      <c r="T100" s="14">
        <v>280</v>
      </c>
    </row>
    <row r="101" spans="1:20" ht="27" thickTop="1" thickBot="1" x14ac:dyDescent="0.3">
      <c r="A101" s="5"/>
      <c r="B101" s="13" t="s">
        <v>58</v>
      </c>
      <c r="C101" s="14">
        <v>187</v>
      </c>
      <c r="D101" s="14">
        <v>120</v>
      </c>
      <c r="E101" s="14">
        <v>238</v>
      </c>
      <c r="F101" s="14">
        <v>131</v>
      </c>
      <c r="G101" s="14">
        <v>210</v>
      </c>
      <c r="H101" s="14">
        <v>127</v>
      </c>
      <c r="I101" s="14">
        <v>248</v>
      </c>
      <c r="J101" s="14">
        <v>163</v>
      </c>
      <c r="K101" s="14">
        <v>199</v>
      </c>
      <c r="L101" s="14">
        <v>135</v>
      </c>
      <c r="M101" s="14">
        <v>239</v>
      </c>
      <c r="N101" s="14">
        <v>161</v>
      </c>
      <c r="O101" s="14"/>
      <c r="P101" s="14"/>
      <c r="Q101" s="14">
        <v>715</v>
      </c>
      <c r="R101" s="14">
        <v>511</v>
      </c>
      <c r="S101" s="14">
        <v>265</v>
      </c>
      <c r="T101" s="14">
        <v>173</v>
      </c>
    </row>
    <row r="102" spans="1:20" ht="27" thickTop="1" thickBot="1" x14ac:dyDescent="0.3">
      <c r="A102" s="5"/>
      <c r="B102" s="13" t="s">
        <v>59</v>
      </c>
      <c r="C102" s="14">
        <v>738</v>
      </c>
      <c r="D102" s="14">
        <v>552</v>
      </c>
      <c r="E102" s="14">
        <v>818</v>
      </c>
      <c r="F102" s="14">
        <v>636</v>
      </c>
      <c r="G102" s="14">
        <v>515</v>
      </c>
      <c r="H102" s="14">
        <v>318</v>
      </c>
      <c r="I102" s="14">
        <v>668</v>
      </c>
      <c r="J102" s="14">
        <v>507</v>
      </c>
      <c r="K102" s="14">
        <v>665</v>
      </c>
      <c r="L102" s="14">
        <v>547</v>
      </c>
      <c r="M102" s="14">
        <v>681</v>
      </c>
      <c r="N102" s="14">
        <v>563</v>
      </c>
      <c r="O102" s="14">
        <v>190</v>
      </c>
      <c r="P102" s="14">
        <v>154</v>
      </c>
      <c r="Q102" s="14">
        <v>270</v>
      </c>
      <c r="R102" s="14">
        <v>219</v>
      </c>
      <c r="S102" s="14">
        <v>735</v>
      </c>
      <c r="T102" s="14">
        <v>580</v>
      </c>
    </row>
    <row r="103" spans="1:20" ht="27" thickTop="1" thickBot="1" x14ac:dyDescent="0.3">
      <c r="A103" s="5"/>
      <c r="B103" s="13" t="s">
        <v>60</v>
      </c>
      <c r="C103" s="14">
        <v>708</v>
      </c>
      <c r="D103" s="14">
        <v>484</v>
      </c>
      <c r="E103" s="14">
        <v>947</v>
      </c>
      <c r="F103" s="14">
        <v>651</v>
      </c>
      <c r="G103" s="14">
        <v>826</v>
      </c>
      <c r="H103" s="14">
        <v>519</v>
      </c>
      <c r="I103" s="14">
        <v>1201</v>
      </c>
      <c r="J103" s="14">
        <v>904</v>
      </c>
      <c r="K103" s="14">
        <f>790+7</f>
        <v>797</v>
      </c>
      <c r="L103" s="14">
        <f>578+5</f>
        <v>583</v>
      </c>
      <c r="M103" s="14">
        <v>991</v>
      </c>
      <c r="N103" s="14">
        <v>732</v>
      </c>
      <c r="O103" s="14">
        <v>167</v>
      </c>
      <c r="P103" s="14">
        <v>135</v>
      </c>
      <c r="Q103" s="14">
        <v>218</v>
      </c>
      <c r="R103" s="14">
        <v>176</v>
      </c>
      <c r="S103" s="14">
        <v>1275</v>
      </c>
      <c r="T103" s="14">
        <v>946</v>
      </c>
    </row>
    <row r="104" spans="1:20" ht="27" thickTop="1" thickBot="1" x14ac:dyDescent="0.3">
      <c r="A104" s="5"/>
      <c r="B104" s="13" t="s">
        <v>61</v>
      </c>
      <c r="C104" s="14">
        <v>202</v>
      </c>
      <c r="D104" s="14">
        <v>117</v>
      </c>
      <c r="E104" s="14">
        <v>234</v>
      </c>
      <c r="F104" s="14">
        <v>145</v>
      </c>
      <c r="G104" s="14">
        <v>296</v>
      </c>
      <c r="H104" s="14">
        <v>184</v>
      </c>
      <c r="I104" s="14">
        <v>516</v>
      </c>
      <c r="J104" s="14">
        <v>160</v>
      </c>
      <c r="K104" s="14">
        <v>896</v>
      </c>
      <c r="L104" s="14">
        <v>598</v>
      </c>
      <c r="M104" s="14">
        <v>659</v>
      </c>
      <c r="N104" s="14">
        <v>447</v>
      </c>
      <c r="O104" s="14">
        <v>865</v>
      </c>
      <c r="P104" s="14">
        <v>666</v>
      </c>
      <c r="Q104" s="14">
        <v>249</v>
      </c>
      <c r="R104" s="14">
        <v>202</v>
      </c>
      <c r="S104" s="14">
        <v>530</v>
      </c>
      <c r="T104" s="14">
        <v>371</v>
      </c>
    </row>
    <row r="105" spans="1:20" ht="27" thickTop="1" thickBot="1" x14ac:dyDescent="0.3">
      <c r="A105" s="5"/>
      <c r="B105" s="13" t="s">
        <v>128</v>
      </c>
      <c r="C105" s="14">
        <v>45</v>
      </c>
      <c r="D105" s="14">
        <v>20</v>
      </c>
      <c r="E105" s="14">
        <v>84</v>
      </c>
      <c r="F105" s="14">
        <v>52</v>
      </c>
      <c r="G105" s="14">
        <v>9</v>
      </c>
      <c r="H105" s="14">
        <v>1</v>
      </c>
      <c r="I105" s="14">
        <v>317</v>
      </c>
      <c r="J105" s="14">
        <v>256</v>
      </c>
      <c r="K105" s="14">
        <v>13</v>
      </c>
      <c r="L105" s="14">
        <v>5</v>
      </c>
      <c r="M105" s="14">
        <v>4</v>
      </c>
      <c r="N105" s="14">
        <v>2</v>
      </c>
      <c r="O105" s="14"/>
      <c r="P105" s="14"/>
      <c r="Q105" s="14"/>
      <c r="R105" s="14"/>
      <c r="S105" s="14">
        <v>3</v>
      </c>
      <c r="T105" s="14">
        <v>1</v>
      </c>
    </row>
    <row r="106" spans="1:20" ht="27" thickTop="1" thickBot="1" x14ac:dyDescent="0.3">
      <c r="A106" s="5"/>
      <c r="B106" s="8" t="s">
        <v>32</v>
      </c>
      <c r="C106" s="9">
        <f>SUM(C98:C105)</f>
        <v>7921</v>
      </c>
      <c r="D106" s="9">
        <f>SUM(D98:D105)</f>
        <v>5320</v>
      </c>
      <c r="E106" s="9">
        <f>SUM(E98:E105)</f>
        <v>8090</v>
      </c>
      <c r="F106" s="9">
        <f>SUM(F98:F105)</f>
        <v>5454</v>
      </c>
      <c r="G106" s="9">
        <f>SUM(G98:G105)</f>
        <v>7876</v>
      </c>
      <c r="H106" s="9">
        <f>SUM(H98:H105)</f>
        <v>5146</v>
      </c>
      <c r="I106" s="9">
        <f>SUM(I98:I105)</f>
        <v>8989</v>
      </c>
      <c r="J106" s="9">
        <f>SUM(J98:J105)</f>
        <v>6065</v>
      </c>
      <c r="K106" s="9">
        <f>SUM(K98:K105)</f>
        <v>8313</v>
      </c>
      <c r="L106" s="9">
        <f>SUM(L98:L105)</f>
        <v>5820</v>
      </c>
      <c r="M106" s="9">
        <f>SUM(M98:M105)</f>
        <v>8001</v>
      </c>
      <c r="N106" s="9">
        <f>SUM(N98:N105)</f>
        <v>5708</v>
      </c>
      <c r="O106" s="9">
        <f>SUM(O98:O105)</f>
        <v>2777</v>
      </c>
      <c r="P106" s="9">
        <f>SUM(P98:P105)</f>
        <v>2095</v>
      </c>
      <c r="Q106" s="9">
        <f>SUM(Q98:Q105)</f>
        <v>2890</v>
      </c>
      <c r="R106" s="9">
        <f>SUM(R98:R105)</f>
        <v>2180</v>
      </c>
      <c r="S106" s="58">
        <f>SUM(S98:S105)</f>
        <v>7419</v>
      </c>
      <c r="T106" s="58">
        <f>SUM(T98:T105)</f>
        <v>5188</v>
      </c>
    </row>
    <row r="107" spans="1:20" ht="26.25" thickTop="1" x14ac:dyDescent="0.25">
      <c r="A107" s="5"/>
      <c r="B107" s="10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20" ht="23.25" thickBot="1" x14ac:dyDescent="0.3">
      <c r="A108" s="11" t="s">
        <v>65</v>
      </c>
      <c r="B108" s="76" t="s">
        <v>66</v>
      </c>
      <c r="C108" s="76"/>
      <c r="D108" s="76"/>
      <c r="E108" s="76"/>
      <c r="F108" s="76"/>
      <c r="G108" s="76"/>
      <c r="H108" s="76"/>
      <c r="I108" s="76"/>
      <c r="J108" s="76"/>
      <c r="K108" s="76"/>
      <c r="L108" s="76"/>
    </row>
    <row r="109" spans="1:20" ht="27" thickTop="1" thickBot="1" x14ac:dyDescent="0.3">
      <c r="A109" s="5"/>
      <c r="B109" s="67" t="s">
        <v>78</v>
      </c>
      <c r="C109" s="70">
        <v>2013</v>
      </c>
      <c r="D109" s="71"/>
      <c r="E109" s="70">
        <v>2014</v>
      </c>
      <c r="F109" s="71"/>
      <c r="G109" s="70">
        <v>2015</v>
      </c>
      <c r="H109" s="71"/>
      <c r="I109" s="70">
        <v>2016</v>
      </c>
      <c r="J109" s="71"/>
      <c r="K109" s="70">
        <v>2017</v>
      </c>
      <c r="L109" s="71"/>
      <c r="M109" s="70">
        <v>2018</v>
      </c>
      <c r="N109" s="71"/>
      <c r="O109" s="70">
        <v>2019</v>
      </c>
      <c r="P109" s="71"/>
      <c r="Q109" s="70">
        <v>2020</v>
      </c>
      <c r="R109" s="71"/>
      <c r="S109" s="70">
        <v>2021</v>
      </c>
      <c r="T109" s="71"/>
    </row>
    <row r="110" spans="1:20" ht="27" thickTop="1" thickBot="1" x14ac:dyDescent="0.3">
      <c r="A110" s="5"/>
      <c r="B110" s="67"/>
      <c r="C110" s="12" t="s">
        <v>118</v>
      </c>
      <c r="D110" s="12" t="s">
        <v>12</v>
      </c>
      <c r="E110" s="12" t="s">
        <v>118</v>
      </c>
      <c r="F110" s="12" t="s">
        <v>12</v>
      </c>
      <c r="G110" s="12" t="s">
        <v>118</v>
      </c>
      <c r="H110" s="12" t="s">
        <v>12</v>
      </c>
      <c r="I110" s="12" t="s">
        <v>118</v>
      </c>
      <c r="J110" s="54" t="s">
        <v>12</v>
      </c>
      <c r="K110" s="12" t="s">
        <v>118</v>
      </c>
      <c r="L110" s="54" t="s">
        <v>12</v>
      </c>
      <c r="M110" s="12" t="s">
        <v>118</v>
      </c>
      <c r="N110" s="54" t="s">
        <v>12</v>
      </c>
      <c r="O110" s="12" t="s">
        <v>118</v>
      </c>
      <c r="P110" s="54" t="s">
        <v>12</v>
      </c>
      <c r="Q110" s="12" t="s">
        <v>118</v>
      </c>
      <c r="R110" s="54" t="s">
        <v>12</v>
      </c>
      <c r="S110" s="12" t="s">
        <v>118</v>
      </c>
      <c r="T110" s="54" t="s">
        <v>12</v>
      </c>
    </row>
    <row r="111" spans="1:20" ht="27" thickTop="1" thickBot="1" x14ac:dyDescent="0.3">
      <c r="A111" s="5"/>
      <c r="B111" s="13" t="s">
        <v>35</v>
      </c>
      <c r="C111" s="14">
        <v>573</v>
      </c>
      <c r="D111" s="14">
        <v>474</v>
      </c>
      <c r="E111" s="14">
        <v>521</v>
      </c>
      <c r="F111" s="14">
        <v>420</v>
      </c>
      <c r="G111" s="14">
        <v>451</v>
      </c>
      <c r="H111" s="14">
        <v>357</v>
      </c>
      <c r="I111" s="14">
        <v>419</v>
      </c>
      <c r="J111" s="14">
        <v>326</v>
      </c>
      <c r="K111" s="14">
        <v>444</v>
      </c>
      <c r="L111" s="14">
        <v>363</v>
      </c>
      <c r="M111" s="14">
        <v>426</v>
      </c>
      <c r="N111" s="14">
        <v>342</v>
      </c>
      <c r="O111" s="14">
        <v>238</v>
      </c>
      <c r="P111" s="14">
        <v>179</v>
      </c>
      <c r="Q111" s="14">
        <v>382</v>
      </c>
      <c r="R111" s="14">
        <v>317</v>
      </c>
      <c r="S111" s="14">
        <v>342</v>
      </c>
      <c r="T111" s="14">
        <v>252</v>
      </c>
    </row>
    <row r="112" spans="1:20" ht="27" thickTop="1" thickBot="1" x14ac:dyDescent="0.3">
      <c r="A112" s="5"/>
      <c r="B112" s="13" t="s">
        <v>36</v>
      </c>
      <c r="C112" s="14">
        <v>1311</v>
      </c>
      <c r="D112" s="14">
        <v>921</v>
      </c>
      <c r="E112" s="14">
        <v>1256</v>
      </c>
      <c r="F112" s="14">
        <v>896</v>
      </c>
      <c r="G112" s="14">
        <v>1410</v>
      </c>
      <c r="H112" s="14">
        <v>956</v>
      </c>
      <c r="I112" s="14">
        <v>1471</v>
      </c>
      <c r="J112" s="14">
        <v>1116</v>
      </c>
      <c r="K112" s="14">
        <v>1558</v>
      </c>
      <c r="L112" s="14">
        <v>1177</v>
      </c>
      <c r="M112" s="14">
        <v>1576</v>
      </c>
      <c r="N112" s="14">
        <v>1211</v>
      </c>
      <c r="O112" s="14">
        <v>1438</v>
      </c>
      <c r="P112" s="14">
        <v>1088</v>
      </c>
      <c r="Q112" s="14">
        <v>1599</v>
      </c>
      <c r="R112" s="14">
        <v>1217</v>
      </c>
      <c r="S112" s="14">
        <v>1872</v>
      </c>
      <c r="T112" s="14">
        <v>1402</v>
      </c>
    </row>
    <row r="113" spans="1:20" ht="27" thickTop="1" thickBot="1" x14ac:dyDescent="0.3">
      <c r="A113" s="5"/>
      <c r="B113" s="22" t="s">
        <v>37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ht="27" thickTop="1" thickBot="1" x14ac:dyDescent="0.3">
      <c r="A114" s="5"/>
      <c r="B114" s="13" t="s">
        <v>38</v>
      </c>
      <c r="C114" s="14">
        <v>432</v>
      </c>
      <c r="D114" s="14">
        <v>316</v>
      </c>
      <c r="E114" s="14">
        <v>511</v>
      </c>
      <c r="F114" s="14">
        <v>404</v>
      </c>
      <c r="G114" s="14">
        <v>433</v>
      </c>
      <c r="H114" s="14">
        <v>354</v>
      </c>
      <c r="I114" s="14">
        <v>491</v>
      </c>
      <c r="J114" s="14">
        <v>367</v>
      </c>
      <c r="K114" s="14">
        <v>394</v>
      </c>
      <c r="L114" s="14">
        <v>317</v>
      </c>
      <c r="M114" s="14">
        <v>453</v>
      </c>
      <c r="N114" s="14">
        <v>372</v>
      </c>
      <c r="O114" s="14">
        <v>238</v>
      </c>
      <c r="P114" s="14">
        <v>190</v>
      </c>
      <c r="Q114" s="14">
        <v>468</v>
      </c>
      <c r="R114" s="14">
        <v>383</v>
      </c>
      <c r="S114" s="14">
        <v>423</v>
      </c>
      <c r="T114" s="14">
        <v>354</v>
      </c>
    </row>
    <row r="115" spans="1:20" ht="27" thickTop="1" thickBot="1" x14ac:dyDescent="0.3">
      <c r="A115" s="5"/>
      <c r="B115" s="13" t="s">
        <v>39</v>
      </c>
      <c r="C115" s="14">
        <v>105</v>
      </c>
      <c r="D115" s="14">
        <v>77</v>
      </c>
      <c r="E115" s="14">
        <v>103</v>
      </c>
      <c r="F115" s="14">
        <v>77</v>
      </c>
      <c r="G115" s="14">
        <v>64</v>
      </c>
      <c r="H115" s="14">
        <v>49</v>
      </c>
      <c r="I115" s="14">
        <v>64</v>
      </c>
      <c r="J115" s="14">
        <v>57</v>
      </c>
      <c r="K115" s="14">
        <v>69</v>
      </c>
      <c r="L115" s="14">
        <v>57</v>
      </c>
      <c r="M115" s="14">
        <v>84</v>
      </c>
      <c r="N115" s="14">
        <v>67</v>
      </c>
      <c r="O115" s="14">
        <v>16</v>
      </c>
      <c r="P115" s="14">
        <v>15</v>
      </c>
      <c r="Q115" s="14">
        <v>20</v>
      </c>
      <c r="R115" s="14">
        <v>17</v>
      </c>
      <c r="S115" s="14">
        <v>54</v>
      </c>
      <c r="T115" s="14">
        <v>47</v>
      </c>
    </row>
    <row r="116" spans="1:20" ht="27" thickTop="1" thickBot="1" x14ac:dyDescent="0.3">
      <c r="A116" s="5"/>
      <c r="B116" s="13" t="s">
        <v>40</v>
      </c>
      <c r="C116" s="14">
        <v>26</v>
      </c>
      <c r="D116" s="14">
        <v>26</v>
      </c>
      <c r="E116" s="14">
        <v>36</v>
      </c>
      <c r="F116" s="14">
        <v>34</v>
      </c>
      <c r="G116" s="14">
        <v>27</v>
      </c>
      <c r="H116" s="14">
        <v>26</v>
      </c>
      <c r="I116" s="14">
        <v>28</v>
      </c>
      <c r="J116" s="14">
        <v>25</v>
      </c>
      <c r="K116" s="14">
        <v>46</v>
      </c>
      <c r="L116" s="14">
        <v>41</v>
      </c>
      <c r="M116" s="14">
        <v>38</v>
      </c>
      <c r="N116" s="14">
        <v>33</v>
      </c>
      <c r="O116" s="14">
        <v>31</v>
      </c>
      <c r="P116" s="14">
        <v>28</v>
      </c>
      <c r="Q116" s="14">
        <v>36</v>
      </c>
      <c r="R116" s="14">
        <v>31</v>
      </c>
      <c r="S116" s="14">
        <v>19</v>
      </c>
      <c r="T116" s="14">
        <v>19</v>
      </c>
    </row>
    <row r="117" spans="1:20" ht="27" thickTop="1" thickBot="1" x14ac:dyDescent="0.3">
      <c r="A117" s="5"/>
      <c r="B117" s="13" t="s">
        <v>41</v>
      </c>
      <c r="C117" s="14">
        <v>99</v>
      </c>
      <c r="D117" s="14">
        <v>64</v>
      </c>
      <c r="E117" s="14">
        <v>88</v>
      </c>
      <c r="F117" s="14">
        <v>66</v>
      </c>
      <c r="G117" s="14">
        <v>132</v>
      </c>
      <c r="H117" s="14">
        <v>92</v>
      </c>
      <c r="I117" s="14">
        <v>123</v>
      </c>
      <c r="J117" s="14">
        <v>84</v>
      </c>
      <c r="K117" s="14">
        <v>135</v>
      </c>
      <c r="L117" s="14">
        <v>96</v>
      </c>
      <c r="M117" s="14">
        <v>112</v>
      </c>
      <c r="N117" s="14">
        <v>82</v>
      </c>
      <c r="O117" s="14">
        <v>91</v>
      </c>
      <c r="P117" s="14">
        <v>74</v>
      </c>
      <c r="Q117" s="14">
        <v>59</v>
      </c>
      <c r="R117" s="14">
        <v>44</v>
      </c>
      <c r="S117" s="14">
        <v>82</v>
      </c>
      <c r="T117" s="14">
        <v>56</v>
      </c>
    </row>
    <row r="118" spans="1:20" ht="27" thickTop="1" thickBot="1" x14ac:dyDescent="0.3">
      <c r="A118" s="5"/>
      <c r="B118" s="13" t="s">
        <v>42</v>
      </c>
      <c r="C118" s="14">
        <v>358</v>
      </c>
      <c r="D118" s="14">
        <v>183</v>
      </c>
      <c r="E118" s="14">
        <v>274</v>
      </c>
      <c r="F118" s="14">
        <v>121</v>
      </c>
      <c r="G118" s="14">
        <v>254</v>
      </c>
      <c r="H118" s="14">
        <v>91</v>
      </c>
      <c r="I118" s="14">
        <v>251</v>
      </c>
      <c r="J118" s="14">
        <v>115</v>
      </c>
      <c r="K118" s="14">
        <v>331</v>
      </c>
      <c r="L118" s="14">
        <v>137</v>
      </c>
      <c r="M118" s="14">
        <v>229</v>
      </c>
      <c r="N118" s="14">
        <v>72</v>
      </c>
      <c r="O118" s="14">
        <v>166</v>
      </c>
      <c r="P118" s="14">
        <v>74</v>
      </c>
      <c r="Q118" s="14">
        <v>280</v>
      </c>
      <c r="R118" s="14">
        <v>111</v>
      </c>
      <c r="S118" s="14">
        <v>304</v>
      </c>
      <c r="T118" s="14">
        <v>148</v>
      </c>
    </row>
    <row r="119" spans="1:20" ht="27" thickTop="1" thickBot="1" x14ac:dyDescent="0.3">
      <c r="A119" s="5"/>
      <c r="B119" s="13" t="s">
        <v>43</v>
      </c>
      <c r="C119" s="14">
        <v>91</v>
      </c>
      <c r="D119" s="14">
        <v>50</v>
      </c>
      <c r="E119" s="14">
        <v>74</v>
      </c>
      <c r="F119" s="14">
        <v>46</v>
      </c>
      <c r="G119" s="14">
        <v>70</v>
      </c>
      <c r="H119" s="14">
        <v>51</v>
      </c>
      <c r="I119" s="14">
        <v>154</v>
      </c>
      <c r="J119" s="14">
        <v>63</v>
      </c>
      <c r="K119" s="14">
        <v>150</v>
      </c>
      <c r="L119" s="14">
        <v>98</v>
      </c>
      <c r="M119" s="14">
        <v>133</v>
      </c>
      <c r="N119" s="14">
        <v>82</v>
      </c>
      <c r="O119" s="14">
        <v>107</v>
      </c>
      <c r="P119" s="14">
        <v>66</v>
      </c>
      <c r="Q119" s="14">
        <v>97</v>
      </c>
      <c r="R119" s="14">
        <v>67</v>
      </c>
      <c r="S119" s="14">
        <v>82</v>
      </c>
      <c r="T119" s="14">
        <v>50</v>
      </c>
    </row>
    <row r="120" spans="1:20" ht="27" thickTop="1" thickBot="1" x14ac:dyDescent="0.3">
      <c r="A120" s="5"/>
      <c r="B120" s="13" t="s">
        <v>44</v>
      </c>
      <c r="C120" s="14">
        <v>730</v>
      </c>
      <c r="D120" s="14">
        <v>549</v>
      </c>
      <c r="E120" s="14">
        <v>841</v>
      </c>
      <c r="F120" s="14">
        <v>597</v>
      </c>
      <c r="G120" s="14">
        <v>702</v>
      </c>
      <c r="H120" s="14">
        <v>509</v>
      </c>
      <c r="I120" s="14">
        <v>1092</v>
      </c>
      <c r="J120" s="14">
        <v>869</v>
      </c>
      <c r="K120" s="14">
        <v>666</v>
      </c>
      <c r="L120" s="14">
        <v>513</v>
      </c>
      <c r="M120" s="14">
        <v>735</v>
      </c>
      <c r="N120" s="14">
        <v>569</v>
      </c>
      <c r="O120" s="14">
        <v>619</v>
      </c>
      <c r="P120" s="14">
        <v>464</v>
      </c>
      <c r="Q120" s="14">
        <v>609</v>
      </c>
      <c r="R120" s="14">
        <v>435</v>
      </c>
      <c r="S120" s="14">
        <v>676</v>
      </c>
      <c r="T120" s="14">
        <v>470</v>
      </c>
    </row>
    <row r="121" spans="1:20" ht="27" thickTop="1" thickBot="1" x14ac:dyDescent="0.3">
      <c r="A121" s="5"/>
      <c r="B121" s="13" t="s">
        <v>45</v>
      </c>
      <c r="C121" s="14">
        <v>214</v>
      </c>
      <c r="D121" s="14">
        <v>154</v>
      </c>
      <c r="E121" s="14">
        <v>282</v>
      </c>
      <c r="F121" s="14">
        <v>220</v>
      </c>
      <c r="G121" s="14">
        <v>209</v>
      </c>
      <c r="H121" s="14">
        <v>155</v>
      </c>
      <c r="I121" s="14">
        <v>307</v>
      </c>
      <c r="J121" s="14">
        <v>248</v>
      </c>
      <c r="K121" s="14">
        <v>253</v>
      </c>
      <c r="L121" s="14">
        <v>203</v>
      </c>
      <c r="M121" s="14">
        <v>206</v>
      </c>
      <c r="N121" s="14">
        <v>170</v>
      </c>
      <c r="O121" s="14">
        <v>241</v>
      </c>
      <c r="P121" s="14">
        <v>207</v>
      </c>
      <c r="Q121" s="14">
        <v>179</v>
      </c>
      <c r="R121" s="14">
        <v>136</v>
      </c>
      <c r="S121" s="14">
        <v>225</v>
      </c>
      <c r="T121" s="14">
        <v>184</v>
      </c>
    </row>
    <row r="122" spans="1:20" ht="27" thickTop="1" thickBot="1" x14ac:dyDescent="0.3">
      <c r="A122" s="5"/>
      <c r="B122" s="13" t="s">
        <v>46</v>
      </c>
      <c r="C122" s="14">
        <v>477</v>
      </c>
      <c r="D122" s="14">
        <v>349</v>
      </c>
      <c r="E122" s="14">
        <v>510</v>
      </c>
      <c r="F122" s="14">
        <v>400</v>
      </c>
      <c r="G122" s="14">
        <v>658</v>
      </c>
      <c r="H122" s="14">
        <v>458</v>
      </c>
      <c r="I122" s="14">
        <v>709</v>
      </c>
      <c r="J122" s="14">
        <v>543</v>
      </c>
      <c r="K122" s="14">
        <v>788</v>
      </c>
      <c r="L122" s="14">
        <v>600</v>
      </c>
      <c r="M122" s="14">
        <v>703</v>
      </c>
      <c r="N122" s="14">
        <v>560</v>
      </c>
      <c r="O122" s="14">
        <v>832</v>
      </c>
      <c r="P122" s="14">
        <v>559</v>
      </c>
      <c r="Q122" s="14">
        <v>375</v>
      </c>
      <c r="R122" s="14">
        <v>309</v>
      </c>
      <c r="S122" s="14">
        <v>652</v>
      </c>
      <c r="T122" s="14">
        <v>518</v>
      </c>
    </row>
    <row r="123" spans="1:20" ht="27" thickTop="1" thickBot="1" x14ac:dyDescent="0.3">
      <c r="A123" s="5"/>
      <c r="B123" s="13" t="s">
        <v>47</v>
      </c>
      <c r="C123" s="14">
        <v>1215</v>
      </c>
      <c r="D123" s="14">
        <v>784</v>
      </c>
      <c r="E123" s="14">
        <v>1181</v>
      </c>
      <c r="F123" s="14">
        <v>742</v>
      </c>
      <c r="G123" s="14">
        <v>1084</v>
      </c>
      <c r="H123" s="14">
        <v>638</v>
      </c>
      <c r="I123" s="14">
        <v>1004</v>
      </c>
      <c r="J123" s="14">
        <v>637</v>
      </c>
      <c r="K123" s="14">
        <v>984</v>
      </c>
      <c r="L123" s="14">
        <v>627</v>
      </c>
      <c r="M123" s="14">
        <v>899</v>
      </c>
      <c r="N123" s="14">
        <v>580</v>
      </c>
      <c r="O123" s="14">
        <v>835</v>
      </c>
      <c r="P123" s="14">
        <v>523</v>
      </c>
      <c r="Q123" s="14">
        <v>829</v>
      </c>
      <c r="R123" s="14">
        <v>525</v>
      </c>
      <c r="S123" s="14">
        <v>785</v>
      </c>
      <c r="T123" s="14">
        <v>492</v>
      </c>
    </row>
    <row r="124" spans="1:20" ht="27" thickTop="1" thickBot="1" x14ac:dyDescent="0.3">
      <c r="A124" s="5"/>
      <c r="B124" s="13" t="s">
        <v>48</v>
      </c>
      <c r="C124" s="14">
        <v>323</v>
      </c>
      <c r="D124" s="14">
        <v>269</v>
      </c>
      <c r="E124" s="14">
        <v>238</v>
      </c>
      <c r="F124" s="14">
        <v>217</v>
      </c>
      <c r="G124" s="14">
        <v>240</v>
      </c>
      <c r="H124" s="14">
        <v>212</v>
      </c>
      <c r="I124" s="14">
        <v>301</v>
      </c>
      <c r="J124" s="14">
        <v>222</v>
      </c>
      <c r="K124" s="14">
        <v>290</v>
      </c>
      <c r="L124" s="14">
        <v>258</v>
      </c>
      <c r="M124" s="14">
        <v>403</v>
      </c>
      <c r="N124" s="14">
        <v>345</v>
      </c>
      <c r="O124" s="14">
        <v>341</v>
      </c>
      <c r="P124" s="14">
        <v>295</v>
      </c>
      <c r="Q124" s="14">
        <v>228</v>
      </c>
      <c r="R124" s="14">
        <v>205</v>
      </c>
      <c r="S124" s="14">
        <v>238</v>
      </c>
      <c r="T124" s="14">
        <v>215</v>
      </c>
    </row>
    <row r="125" spans="1:20" ht="27" thickTop="1" thickBot="1" x14ac:dyDescent="0.3">
      <c r="A125" s="5"/>
      <c r="B125" s="13" t="s">
        <v>49</v>
      </c>
      <c r="C125" s="14">
        <v>441</v>
      </c>
      <c r="D125" s="14">
        <v>335</v>
      </c>
      <c r="E125" s="14">
        <v>452</v>
      </c>
      <c r="F125" s="14">
        <v>354</v>
      </c>
      <c r="G125" s="14">
        <v>461</v>
      </c>
      <c r="H125" s="14">
        <v>366</v>
      </c>
      <c r="I125" s="14">
        <v>792</v>
      </c>
      <c r="J125" s="14">
        <v>521</v>
      </c>
      <c r="K125" s="14">
        <v>671</v>
      </c>
      <c r="L125" s="14">
        <v>518</v>
      </c>
      <c r="M125" s="14">
        <v>553</v>
      </c>
      <c r="N125" s="14">
        <v>424</v>
      </c>
      <c r="O125" s="14">
        <v>438</v>
      </c>
      <c r="P125" s="14">
        <v>353</v>
      </c>
      <c r="Q125" s="14">
        <v>366</v>
      </c>
      <c r="R125" s="14">
        <v>295</v>
      </c>
      <c r="S125" s="14">
        <v>391</v>
      </c>
      <c r="T125" s="14">
        <v>304</v>
      </c>
    </row>
    <row r="126" spans="1:20" ht="27" thickTop="1" thickBot="1" x14ac:dyDescent="0.3">
      <c r="A126" s="5"/>
      <c r="B126" s="13" t="s">
        <v>50</v>
      </c>
      <c r="C126" s="14">
        <v>14</v>
      </c>
      <c r="D126" s="14">
        <v>10</v>
      </c>
      <c r="E126" s="14">
        <v>9</v>
      </c>
      <c r="F126" s="14">
        <v>8</v>
      </c>
      <c r="G126" s="14">
        <v>11</v>
      </c>
      <c r="H126" s="14">
        <v>9</v>
      </c>
      <c r="I126" s="14">
        <v>27</v>
      </c>
      <c r="J126" s="14">
        <v>24</v>
      </c>
      <c r="K126" s="14">
        <v>19</v>
      </c>
      <c r="L126" s="14">
        <v>18</v>
      </c>
      <c r="M126" s="14">
        <v>7</v>
      </c>
      <c r="N126" s="14">
        <v>3</v>
      </c>
      <c r="O126" s="14"/>
      <c r="P126" s="14"/>
      <c r="Q126" s="14">
        <v>7</v>
      </c>
      <c r="R126" s="14">
        <v>7</v>
      </c>
      <c r="S126" s="14"/>
      <c r="T126" s="14"/>
    </row>
    <row r="127" spans="1:20" ht="27" thickTop="1" thickBot="1" x14ac:dyDescent="0.3">
      <c r="A127" s="5"/>
      <c r="B127" s="13" t="s">
        <v>51</v>
      </c>
      <c r="C127" s="14">
        <v>532</v>
      </c>
      <c r="D127" s="14">
        <v>429</v>
      </c>
      <c r="E127" s="14">
        <v>534</v>
      </c>
      <c r="F127" s="14">
        <v>430</v>
      </c>
      <c r="G127" s="14">
        <v>430</v>
      </c>
      <c r="H127" s="14">
        <v>353</v>
      </c>
      <c r="I127" s="14">
        <v>469</v>
      </c>
      <c r="J127" s="14">
        <v>370</v>
      </c>
      <c r="K127" s="14">
        <v>388</v>
      </c>
      <c r="L127" s="14">
        <v>313</v>
      </c>
      <c r="M127" s="14">
        <v>424</v>
      </c>
      <c r="N127" s="14">
        <v>350</v>
      </c>
      <c r="O127" s="14">
        <v>387</v>
      </c>
      <c r="P127" s="14">
        <v>273</v>
      </c>
      <c r="Q127" s="14">
        <v>369</v>
      </c>
      <c r="R127" s="14">
        <v>304</v>
      </c>
      <c r="S127" s="14">
        <v>364</v>
      </c>
      <c r="T127" s="14">
        <v>281</v>
      </c>
    </row>
    <row r="128" spans="1:20" ht="27" thickTop="1" thickBot="1" x14ac:dyDescent="0.3">
      <c r="A128" s="5"/>
      <c r="B128" s="13" t="s">
        <v>52</v>
      </c>
      <c r="C128" s="14">
        <v>196</v>
      </c>
      <c r="D128" s="14">
        <v>59</v>
      </c>
      <c r="E128" s="14">
        <v>208</v>
      </c>
      <c r="F128" s="14">
        <v>51</v>
      </c>
      <c r="G128" s="14">
        <v>178</v>
      </c>
      <c r="H128" s="14">
        <v>41</v>
      </c>
      <c r="I128" s="14">
        <v>175</v>
      </c>
      <c r="J128" s="14">
        <v>37</v>
      </c>
      <c r="K128" s="14">
        <v>161</v>
      </c>
      <c r="L128" s="14">
        <v>42</v>
      </c>
      <c r="M128" s="14">
        <v>168</v>
      </c>
      <c r="N128" s="14">
        <v>44</v>
      </c>
      <c r="O128" s="14">
        <v>181</v>
      </c>
      <c r="P128" s="14">
        <v>63</v>
      </c>
      <c r="Q128" s="14">
        <v>171</v>
      </c>
      <c r="R128" s="14">
        <v>45</v>
      </c>
      <c r="S128" s="14">
        <v>143</v>
      </c>
      <c r="T128" s="14">
        <v>50</v>
      </c>
    </row>
    <row r="129" spans="1:24" ht="27" thickTop="1" thickBot="1" x14ac:dyDescent="0.3">
      <c r="A129" s="5"/>
      <c r="B129" s="13" t="s">
        <v>53</v>
      </c>
      <c r="C129" s="14">
        <v>784</v>
      </c>
      <c r="D129" s="14">
        <v>271</v>
      </c>
      <c r="E129" s="14">
        <v>972</v>
      </c>
      <c r="F129" s="14">
        <v>371</v>
      </c>
      <c r="G129" s="14">
        <v>1062</v>
      </c>
      <c r="H129" s="14">
        <v>429</v>
      </c>
      <c r="I129" s="14">
        <v>1112</v>
      </c>
      <c r="J129" s="14">
        <v>441</v>
      </c>
      <c r="K129" s="14">
        <v>966</v>
      </c>
      <c r="L129" s="14">
        <v>442</v>
      </c>
      <c r="M129" s="14">
        <v>852</v>
      </c>
      <c r="N129" s="14">
        <v>402</v>
      </c>
      <c r="O129" s="14">
        <v>716</v>
      </c>
      <c r="P129" s="14">
        <v>334</v>
      </c>
      <c r="Q129" s="14">
        <v>798</v>
      </c>
      <c r="R129" s="14">
        <v>337</v>
      </c>
      <c r="S129" s="14">
        <v>767</v>
      </c>
      <c r="T129" s="14">
        <v>347</v>
      </c>
    </row>
    <row r="130" spans="1:24" ht="27" thickTop="1" thickBot="1" x14ac:dyDescent="0.3">
      <c r="A130" s="5"/>
      <c r="B130" s="8" t="s">
        <v>32</v>
      </c>
      <c r="C130" s="9">
        <f t="shared" ref="C130:J130" si="6">SUM(C111:C129)</f>
        <v>7921</v>
      </c>
      <c r="D130" s="9">
        <f t="shared" si="6"/>
        <v>5320</v>
      </c>
      <c r="E130" s="9">
        <f t="shared" si="6"/>
        <v>8090</v>
      </c>
      <c r="F130" s="9">
        <f t="shared" si="6"/>
        <v>5454</v>
      </c>
      <c r="G130" s="9">
        <f t="shared" si="6"/>
        <v>7876</v>
      </c>
      <c r="H130" s="9">
        <f t="shared" si="6"/>
        <v>5146</v>
      </c>
      <c r="I130" s="9">
        <f t="shared" si="6"/>
        <v>8989</v>
      </c>
      <c r="J130" s="9">
        <f t="shared" si="6"/>
        <v>6065</v>
      </c>
      <c r="K130" s="9">
        <f>SUM(K111:K129)</f>
        <v>8313</v>
      </c>
      <c r="L130" s="9">
        <f>SUM(L111:L129)</f>
        <v>5820</v>
      </c>
      <c r="M130" s="9">
        <f>SUM(M111:M129)</f>
        <v>8001</v>
      </c>
      <c r="N130" s="9">
        <f>SUM(N111:N129)</f>
        <v>5708</v>
      </c>
      <c r="O130" s="9">
        <f>SUM(O111:O129)</f>
        <v>6915</v>
      </c>
      <c r="P130" s="9">
        <f t="shared" ref="P130:R130" si="7">SUM(P111:P129)</f>
        <v>4785</v>
      </c>
      <c r="Q130" s="9">
        <f t="shared" si="7"/>
        <v>6872</v>
      </c>
      <c r="R130" s="9">
        <f t="shared" si="7"/>
        <v>4785</v>
      </c>
      <c r="S130" s="9">
        <f>SUM(S111:S129)</f>
        <v>7419</v>
      </c>
      <c r="T130" s="9">
        <f>SUM(T111:T129)</f>
        <v>5189</v>
      </c>
    </row>
    <row r="131" spans="1:24" ht="26.25" thickTop="1" x14ac:dyDescent="0.25">
      <c r="A131" s="5"/>
      <c r="B131" s="10"/>
      <c r="C131" s="4"/>
      <c r="D131" s="4"/>
      <c r="E131" s="4"/>
      <c r="F131" s="4"/>
      <c r="G131" s="4"/>
      <c r="H131" s="4"/>
      <c r="I131" s="4"/>
      <c r="J131" s="4"/>
      <c r="K131" s="4"/>
      <c r="L131" s="4"/>
      <c r="N131" s="24"/>
      <c r="O131" s="23"/>
      <c r="P131" s="23"/>
      <c r="Q131" s="23"/>
    </row>
    <row r="132" spans="1:24" ht="26.25" thickBot="1" x14ac:dyDescent="0.3">
      <c r="A132" s="11" t="s">
        <v>67</v>
      </c>
      <c r="B132" s="76" t="s">
        <v>68</v>
      </c>
      <c r="C132" s="76"/>
      <c r="D132" s="76"/>
      <c r="E132" s="76"/>
      <c r="F132" s="76"/>
      <c r="G132" s="76"/>
      <c r="H132" s="19"/>
      <c r="I132" s="4"/>
      <c r="J132" s="4"/>
      <c r="K132" s="4"/>
      <c r="L132" s="4"/>
      <c r="N132" s="24"/>
      <c r="O132" s="23"/>
      <c r="P132" s="23"/>
      <c r="Q132" s="23"/>
    </row>
    <row r="133" spans="1:24" ht="27" thickTop="1" thickBot="1" x14ac:dyDescent="0.3">
      <c r="A133" s="5"/>
      <c r="B133" s="68" t="s">
        <v>78</v>
      </c>
      <c r="C133" s="68" t="s">
        <v>7</v>
      </c>
      <c r="D133" s="68" t="s">
        <v>100</v>
      </c>
      <c r="E133" s="68" t="s">
        <v>106</v>
      </c>
      <c r="F133" s="68" t="s">
        <v>111</v>
      </c>
      <c r="G133" s="62" t="s">
        <v>116</v>
      </c>
      <c r="H133" s="63"/>
      <c r="I133" s="63"/>
      <c r="J133" s="62" t="s">
        <v>123</v>
      </c>
      <c r="K133" s="63"/>
      <c r="L133" s="63"/>
      <c r="M133" s="62" t="s">
        <v>124</v>
      </c>
      <c r="N133" s="63"/>
      <c r="O133" s="63"/>
      <c r="P133" s="62" t="s">
        <v>135</v>
      </c>
      <c r="Q133" s="63"/>
      <c r="R133" s="63"/>
      <c r="S133" s="62" t="s">
        <v>136</v>
      </c>
      <c r="T133" s="63"/>
      <c r="U133" s="63"/>
      <c r="V133" s="62" t="s">
        <v>139</v>
      </c>
      <c r="W133" s="63"/>
      <c r="X133" s="63"/>
    </row>
    <row r="134" spans="1:24" ht="27" thickTop="1" thickBot="1" x14ac:dyDescent="0.3">
      <c r="A134" s="5"/>
      <c r="B134" s="69"/>
      <c r="C134" s="69"/>
      <c r="D134" s="69"/>
      <c r="E134" s="69"/>
      <c r="F134" s="69"/>
      <c r="G134" s="47" t="s">
        <v>119</v>
      </c>
      <c r="H134" s="47" t="s">
        <v>120</v>
      </c>
      <c r="I134" s="47" t="s">
        <v>121</v>
      </c>
      <c r="J134" s="48" t="s">
        <v>119</v>
      </c>
      <c r="K134" s="48" t="s">
        <v>120</v>
      </c>
      <c r="L134" s="48" t="s">
        <v>121</v>
      </c>
      <c r="M134" s="48" t="s">
        <v>119</v>
      </c>
      <c r="N134" s="48" t="s">
        <v>120</v>
      </c>
      <c r="O134" s="48" t="s">
        <v>121</v>
      </c>
      <c r="P134" s="56" t="s">
        <v>119</v>
      </c>
      <c r="Q134" s="56" t="s">
        <v>120</v>
      </c>
      <c r="R134" s="56" t="s">
        <v>121</v>
      </c>
      <c r="S134" s="56" t="s">
        <v>119</v>
      </c>
      <c r="T134" s="56" t="s">
        <v>120</v>
      </c>
      <c r="U134" s="56" t="s">
        <v>121</v>
      </c>
      <c r="V134" s="57" t="s">
        <v>119</v>
      </c>
      <c r="W134" s="57" t="s">
        <v>120</v>
      </c>
      <c r="X134" s="57" t="s">
        <v>121</v>
      </c>
    </row>
    <row r="135" spans="1:24" ht="27" thickTop="1" thickBot="1" x14ac:dyDescent="0.3">
      <c r="A135" s="5"/>
      <c r="B135" s="13" t="s">
        <v>69</v>
      </c>
      <c r="C135" s="26">
        <v>5</v>
      </c>
      <c r="D135" s="26">
        <v>5</v>
      </c>
      <c r="E135" s="26">
        <v>5</v>
      </c>
      <c r="F135" s="26">
        <v>5</v>
      </c>
      <c r="G135" s="83">
        <v>5</v>
      </c>
      <c r="H135" s="84"/>
      <c r="I135" s="84"/>
      <c r="J135" s="49">
        <v>5</v>
      </c>
      <c r="K135" s="50"/>
      <c r="L135" s="51">
        <f>SUM(J135:K135)</f>
        <v>5</v>
      </c>
      <c r="M135" s="26">
        <v>5</v>
      </c>
      <c r="N135" s="26"/>
      <c r="O135" s="26">
        <f>SUM(M135:N135)</f>
        <v>5</v>
      </c>
      <c r="P135" s="26">
        <v>5</v>
      </c>
      <c r="Q135" s="26">
        <v>0</v>
      </c>
      <c r="R135" s="26">
        <v>5</v>
      </c>
      <c r="S135" s="26">
        <v>5</v>
      </c>
      <c r="T135" s="26">
        <v>0</v>
      </c>
      <c r="U135" s="26">
        <v>5</v>
      </c>
      <c r="V135" s="26">
        <v>5</v>
      </c>
      <c r="W135" s="26"/>
      <c r="X135" s="26">
        <v>5</v>
      </c>
    </row>
    <row r="136" spans="1:24" ht="27" thickTop="1" thickBot="1" x14ac:dyDescent="0.3">
      <c r="A136" s="5"/>
      <c r="B136" s="13" t="s">
        <v>70</v>
      </c>
      <c r="C136" s="26">
        <v>5</v>
      </c>
      <c r="D136" s="26">
        <v>5</v>
      </c>
      <c r="E136" s="26">
        <v>5</v>
      </c>
      <c r="F136" s="26">
        <v>5</v>
      </c>
      <c r="G136" s="26">
        <v>5</v>
      </c>
      <c r="H136" s="26">
        <v>7</v>
      </c>
      <c r="I136" s="26">
        <f>SUM(G136:H136)</f>
        <v>12</v>
      </c>
      <c r="J136" s="26">
        <v>5</v>
      </c>
      <c r="K136" s="26">
        <v>7</v>
      </c>
      <c r="L136" s="26">
        <f>SUM(J136:K136)</f>
        <v>12</v>
      </c>
      <c r="M136" s="26">
        <v>5</v>
      </c>
      <c r="N136" s="26">
        <v>7</v>
      </c>
      <c r="O136" s="26">
        <f>SUM(M136:N136)</f>
        <v>12</v>
      </c>
      <c r="P136" s="26">
        <v>5</v>
      </c>
      <c r="Q136" s="26">
        <v>5</v>
      </c>
      <c r="R136" s="26">
        <v>10</v>
      </c>
      <c r="S136" s="26">
        <v>5</v>
      </c>
      <c r="T136" s="26">
        <v>2</v>
      </c>
      <c r="U136" s="26">
        <v>7</v>
      </c>
      <c r="V136" s="26">
        <v>5</v>
      </c>
      <c r="W136" s="26">
        <v>6</v>
      </c>
      <c r="X136" s="26">
        <v>11</v>
      </c>
    </row>
    <row r="137" spans="1:24" ht="27" thickTop="1" thickBot="1" x14ac:dyDescent="0.3">
      <c r="A137" s="5"/>
      <c r="B137" s="13" t="s">
        <v>71</v>
      </c>
      <c r="C137" s="26">
        <v>9007</v>
      </c>
      <c r="D137" s="26">
        <v>6843</v>
      </c>
      <c r="E137" s="26">
        <v>6105</v>
      </c>
      <c r="F137" s="26">
        <v>6360</v>
      </c>
      <c r="G137" s="26">
        <v>6541</v>
      </c>
      <c r="H137" s="26">
        <v>492</v>
      </c>
      <c r="I137" s="26">
        <f>SUM(G137:H137)</f>
        <v>7033</v>
      </c>
      <c r="J137" s="26">
        <v>6330</v>
      </c>
      <c r="K137" s="26">
        <v>492</v>
      </c>
      <c r="L137" s="26">
        <f>SUM(J137:K137)</f>
        <v>6822</v>
      </c>
      <c r="M137" s="26">
        <v>6035</v>
      </c>
      <c r="N137" s="26">
        <v>494</v>
      </c>
      <c r="O137" s="26">
        <f>SUM(M137:N137)</f>
        <v>6529</v>
      </c>
      <c r="P137" s="26">
        <v>5943</v>
      </c>
      <c r="Q137" s="26">
        <v>375</v>
      </c>
      <c r="R137" s="26">
        <f>P137+Q137</f>
        <v>6318</v>
      </c>
      <c r="S137" s="26">
        <v>5730</v>
      </c>
      <c r="T137" s="26">
        <v>145</v>
      </c>
      <c r="U137" s="26">
        <f>T137+S137</f>
        <v>5875</v>
      </c>
      <c r="V137" s="26">
        <v>6268</v>
      </c>
      <c r="W137" s="26">
        <v>485</v>
      </c>
      <c r="X137" s="26">
        <f>SUM(V137:W137)</f>
        <v>6753</v>
      </c>
    </row>
    <row r="138" spans="1:24" ht="27" thickTop="1" thickBot="1" x14ac:dyDescent="0.3">
      <c r="A138" s="5"/>
      <c r="B138" s="13" t="s">
        <v>72</v>
      </c>
      <c r="C138" s="26">
        <v>23.8</v>
      </c>
      <c r="D138" s="27">
        <v>17.835175145955002</v>
      </c>
      <c r="E138" s="26">
        <v>16.100000000000001</v>
      </c>
      <c r="F138" s="26">
        <v>18.899999999999999</v>
      </c>
      <c r="G138" s="64">
        <v>21.2</v>
      </c>
      <c r="H138" s="65"/>
      <c r="I138" s="66"/>
      <c r="J138" s="64">
        <v>21.5</v>
      </c>
      <c r="K138" s="65"/>
      <c r="L138" s="66"/>
      <c r="M138" s="64">
        <v>21.6</v>
      </c>
      <c r="N138" s="65"/>
      <c r="O138" s="66"/>
      <c r="P138" s="64">
        <v>21.2</v>
      </c>
      <c r="Q138" s="65"/>
      <c r="R138" s="66"/>
      <c r="S138" s="64">
        <v>20</v>
      </c>
      <c r="T138" s="65"/>
      <c r="U138" s="66"/>
      <c r="V138" s="64">
        <v>20.3</v>
      </c>
      <c r="W138" s="65"/>
      <c r="X138" s="66"/>
    </row>
    <row r="139" spans="1:24" ht="26.25" thickTop="1" x14ac:dyDescent="0.25">
      <c r="A139" s="5"/>
      <c r="B139" s="10"/>
      <c r="C139" s="4"/>
      <c r="D139" s="4"/>
      <c r="E139" s="4"/>
      <c r="F139" s="4"/>
      <c r="G139" s="4"/>
      <c r="I139" s="29"/>
      <c r="J139" s="28"/>
      <c r="K139" s="28"/>
      <c r="L139" s="28"/>
      <c r="N139" s="24"/>
      <c r="O139" s="23"/>
      <c r="P139" s="23"/>
      <c r="Q139" s="23"/>
    </row>
    <row r="140" spans="1:24" ht="23.25" thickBot="1" x14ac:dyDescent="0.3">
      <c r="A140" s="11" t="s">
        <v>73</v>
      </c>
      <c r="B140" s="76" t="s">
        <v>74</v>
      </c>
      <c r="C140" s="76"/>
      <c r="D140" s="76"/>
      <c r="E140" s="76"/>
      <c r="F140" s="76"/>
      <c r="G140" s="76"/>
      <c r="I140" s="29"/>
      <c r="J140" s="28"/>
      <c r="K140" s="28"/>
      <c r="L140" s="28"/>
      <c r="N140" s="24"/>
      <c r="O140" s="23"/>
      <c r="P140" s="23"/>
      <c r="Q140" s="23"/>
    </row>
    <row r="141" spans="1:24" ht="27" thickTop="1" thickBot="1" x14ac:dyDescent="0.6">
      <c r="A141" s="5"/>
      <c r="B141" s="25" t="s">
        <v>6</v>
      </c>
      <c r="C141" s="7" t="s">
        <v>7</v>
      </c>
      <c r="D141" s="7" t="s">
        <v>100</v>
      </c>
      <c r="E141" s="7" t="s">
        <v>106</v>
      </c>
      <c r="F141" s="7" t="s">
        <v>111</v>
      </c>
      <c r="G141" s="7" t="s">
        <v>116</v>
      </c>
      <c r="H141" s="7" t="s">
        <v>123</v>
      </c>
      <c r="I141" s="7" t="s">
        <v>124</v>
      </c>
      <c r="J141" s="7" t="s">
        <v>135</v>
      </c>
      <c r="K141" s="7" t="s">
        <v>136</v>
      </c>
      <c r="L141" s="7" t="s">
        <v>139</v>
      </c>
      <c r="M141" s="24"/>
      <c r="N141" s="23"/>
      <c r="O141" s="23"/>
    </row>
    <row r="142" spans="1:24" ht="27" thickTop="1" thickBot="1" x14ac:dyDescent="0.3">
      <c r="A142" s="5"/>
      <c r="B142" s="13" t="s">
        <v>75</v>
      </c>
      <c r="C142" s="26">
        <v>8</v>
      </c>
      <c r="D142" s="26">
        <v>8</v>
      </c>
      <c r="E142" s="26">
        <v>9</v>
      </c>
      <c r="F142" s="26">
        <v>9</v>
      </c>
      <c r="G142" s="26">
        <v>9</v>
      </c>
      <c r="H142" s="26">
        <v>8</v>
      </c>
      <c r="I142" s="26">
        <v>8</v>
      </c>
      <c r="J142" s="26">
        <v>9</v>
      </c>
      <c r="K142" s="26">
        <v>9</v>
      </c>
      <c r="L142" s="26">
        <v>9</v>
      </c>
      <c r="M142" s="24"/>
      <c r="N142" s="23"/>
      <c r="O142" s="23"/>
    </row>
    <row r="143" spans="1:24" ht="27" thickTop="1" thickBot="1" x14ac:dyDescent="0.3">
      <c r="A143" s="5"/>
      <c r="B143" s="13" t="s">
        <v>76</v>
      </c>
      <c r="C143" s="26">
        <v>9431</v>
      </c>
      <c r="D143" s="26">
        <v>9357</v>
      </c>
      <c r="E143" s="26">
        <v>10732</v>
      </c>
      <c r="F143" s="26">
        <v>9175</v>
      </c>
      <c r="G143" s="26">
        <v>10577</v>
      </c>
      <c r="H143" s="26">
        <v>9266</v>
      </c>
      <c r="I143" s="26">
        <v>8358</v>
      </c>
      <c r="J143" s="26">
        <v>9044</v>
      </c>
      <c r="K143" s="26">
        <v>7304</v>
      </c>
      <c r="L143" s="26">
        <v>9548</v>
      </c>
      <c r="M143" s="24"/>
      <c r="N143" s="23"/>
      <c r="O143" s="23"/>
    </row>
    <row r="144" spans="1:24" ht="26.25" thickTop="1" x14ac:dyDescent="0.25">
      <c r="A144" s="5"/>
      <c r="B144" s="10"/>
      <c r="C144" s="4"/>
      <c r="D144" s="4"/>
      <c r="E144" s="4"/>
      <c r="F144" s="4"/>
      <c r="G144" s="4"/>
      <c r="H144" s="4"/>
      <c r="I144" s="29"/>
      <c r="J144" s="28"/>
      <c r="K144" s="28"/>
      <c r="L144" s="28"/>
      <c r="N144" s="24"/>
      <c r="O144" s="23"/>
      <c r="P144" s="23"/>
      <c r="Q144" s="23"/>
    </row>
    <row r="145" spans="1:20" ht="23.25" thickBot="1" x14ac:dyDescent="0.3">
      <c r="A145" s="11" t="s">
        <v>77</v>
      </c>
      <c r="B145" s="86" t="s">
        <v>114</v>
      </c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N145" s="24"/>
      <c r="O145" s="23"/>
      <c r="P145" s="23"/>
      <c r="Q145" s="23"/>
    </row>
    <row r="146" spans="1:20" ht="27" thickTop="1" thickBot="1" x14ac:dyDescent="0.3">
      <c r="A146" s="5"/>
      <c r="B146" s="67" t="s">
        <v>78</v>
      </c>
      <c r="C146" s="70" t="s">
        <v>100</v>
      </c>
      <c r="D146" s="71"/>
      <c r="E146" s="70" t="s">
        <v>106</v>
      </c>
      <c r="F146" s="71"/>
      <c r="G146" s="70" t="s">
        <v>111</v>
      </c>
      <c r="H146" s="71"/>
      <c r="I146" s="70" t="s">
        <v>116</v>
      </c>
      <c r="J146" s="71"/>
      <c r="K146" s="70" t="s">
        <v>123</v>
      </c>
      <c r="L146" s="71"/>
      <c r="M146" s="70" t="s">
        <v>124</v>
      </c>
      <c r="N146" s="71"/>
      <c r="O146" s="70" t="s">
        <v>135</v>
      </c>
      <c r="P146" s="71"/>
      <c r="Q146" s="70" t="s">
        <v>136</v>
      </c>
      <c r="R146" s="71"/>
      <c r="S146" s="70" t="s">
        <v>139</v>
      </c>
      <c r="T146" s="71"/>
    </row>
    <row r="147" spans="1:20" ht="27" thickTop="1" thickBot="1" x14ac:dyDescent="0.6">
      <c r="A147" s="5"/>
      <c r="B147" s="67"/>
      <c r="C147" s="12" t="s">
        <v>102</v>
      </c>
      <c r="D147" s="12" t="s">
        <v>12</v>
      </c>
      <c r="E147" s="12" t="s">
        <v>102</v>
      </c>
      <c r="F147" s="12" t="s">
        <v>12</v>
      </c>
      <c r="G147" s="12" t="s">
        <v>102</v>
      </c>
      <c r="H147" s="12" t="s">
        <v>12</v>
      </c>
      <c r="I147" s="12" t="s">
        <v>102</v>
      </c>
      <c r="J147" s="54" t="s">
        <v>12</v>
      </c>
      <c r="K147" s="12" t="s">
        <v>102</v>
      </c>
      <c r="L147" s="54" t="s">
        <v>12</v>
      </c>
      <c r="M147" s="12" t="s">
        <v>102</v>
      </c>
      <c r="N147" s="55" t="s">
        <v>12</v>
      </c>
      <c r="O147" s="12" t="s">
        <v>102</v>
      </c>
      <c r="P147" s="55" t="s">
        <v>12</v>
      </c>
      <c r="Q147" s="12" t="s">
        <v>102</v>
      </c>
      <c r="R147" s="55" t="s">
        <v>12</v>
      </c>
      <c r="S147" s="12" t="s">
        <v>102</v>
      </c>
      <c r="T147" s="59" t="s">
        <v>12</v>
      </c>
    </row>
    <row r="148" spans="1:20" ht="27" thickTop="1" thickBot="1" x14ac:dyDescent="0.3">
      <c r="A148" s="5"/>
      <c r="B148" s="30" t="s">
        <v>79</v>
      </c>
      <c r="C148" s="31">
        <v>250</v>
      </c>
      <c r="D148" s="31">
        <v>21</v>
      </c>
      <c r="E148" s="31">
        <v>267</v>
      </c>
      <c r="F148" s="31">
        <v>23</v>
      </c>
      <c r="G148" s="31">
        <v>282</v>
      </c>
      <c r="H148" s="31">
        <v>26</v>
      </c>
      <c r="I148" s="31">
        <v>308</v>
      </c>
      <c r="J148" s="31">
        <v>31</v>
      </c>
      <c r="K148" s="31">
        <v>315</v>
      </c>
      <c r="L148" s="31">
        <v>38</v>
      </c>
      <c r="M148" s="31">
        <v>338</v>
      </c>
      <c r="N148" s="31">
        <v>37</v>
      </c>
      <c r="O148" s="31">
        <v>334</v>
      </c>
      <c r="P148" s="31">
        <v>41</v>
      </c>
      <c r="Q148" s="31">
        <v>377</v>
      </c>
      <c r="R148" s="31">
        <v>48</v>
      </c>
      <c r="S148" s="31">
        <v>377</v>
      </c>
      <c r="T148" s="31">
        <v>54</v>
      </c>
    </row>
    <row r="149" spans="1:20" ht="27" thickTop="1" thickBot="1" x14ac:dyDescent="0.3">
      <c r="A149" s="5"/>
      <c r="B149" s="30" t="s">
        <v>80</v>
      </c>
      <c r="C149" s="31">
        <v>188</v>
      </c>
      <c r="D149" s="31">
        <v>40</v>
      </c>
      <c r="E149" s="31">
        <v>188</v>
      </c>
      <c r="F149" s="31">
        <v>42</v>
      </c>
      <c r="G149" s="31">
        <v>204</v>
      </c>
      <c r="H149" s="31">
        <v>40</v>
      </c>
      <c r="I149" s="31">
        <v>216</v>
      </c>
      <c r="J149" s="31">
        <v>48</v>
      </c>
      <c r="K149" s="31">
        <v>232</v>
      </c>
      <c r="L149" s="31">
        <v>63</v>
      </c>
      <c r="M149" s="31">
        <v>203</v>
      </c>
      <c r="N149" s="31">
        <v>51</v>
      </c>
      <c r="O149" s="31">
        <v>190</v>
      </c>
      <c r="P149" s="31">
        <v>45</v>
      </c>
      <c r="Q149" s="31">
        <v>219</v>
      </c>
      <c r="R149" s="31">
        <v>73</v>
      </c>
      <c r="S149" s="31">
        <v>222</v>
      </c>
      <c r="T149" s="31">
        <v>74</v>
      </c>
    </row>
    <row r="150" spans="1:20" ht="27" thickTop="1" thickBot="1" x14ac:dyDescent="0.3">
      <c r="A150" s="5"/>
      <c r="B150" s="30" t="s">
        <v>81</v>
      </c>
      <c r="C150" s="31">
        <v>834</v>
      </c>
      <c r="D150" s="31">
        <v>341</v>
      </c>
      <c r="E150" s="31">
        <v>894</v>
      </c>
      <c r="F150" s="31">
        <v>386</v>
      </c>
      <c r="G150" s="31">
        <v>973</v>
      </c>
      <c r="H150" s="31">
        <v>428</v>
      </c>
      <c r="I150" s="31">
        <v>996</v>
      </c>
      <c r="J150" s="31">
        <v>449</v>
      </c>
      <c r="K150" s="31">
        <v>1015</v>
      </c>
      <c r="L150" s="31">
        <v>480</v>
      </c>
      <c r="M150" s="31">
        <v>1007</v>
      </c>
      <c r="N150" s="31">
        <v>516</v>
      </c>
      <c r="O150" s="31">
        <v>938</v>
      </c>
      <c r="P150" s="31">
        <v>471</v>
      </c>
      <c r="Q150" s="31">
        <v>1046</v>
      </c>
      <c r="R150" s="31">
        <v>552</v>
      </c>
      <c r="S150" s="31">
        <v>1118</v>
      </c>
      <c r="T150" s="31">
        <v>599</v>
      </c>
    </row>
    <row r="151" spans="1:20" ht="27" thickTop="1" thickBot="1" x14ac:dyDescent="0.3">
      <c r="A151" s="5"/>
      <c r="B151" s="30" t="s">
        <v>105</v>
      </c>
      <c r="C151" s="31">
        <v>468</v>
      </c>
      <c r="D151" s="31">
        <v>232</v>
      </c>
      <c r="E151" s="31">
        <v>459</v>
      </c>
      <c r="F151" s="31">
        <v>230</v>
      </c>
      <c r="G151" s="31">
        <v>446</v>
      </c>
      <c r="H151" s="31">
        <v>236</v>
      </c>
      <c r="I151" s="31">
        <v>439</v>
      </c>
      <c r="J151" s="31">
        <v>237</v>
      </c>
      <c r="K151" s="31">
        <v>451</v>
      </c>
      <c r="L151" s="31">
        <v>250</v>
      </c>
      <c r="M151" s="31">
        <v>354</v>
      </c>
      <c r="N151" s="31">
        <v>192</v>
      </c>
      <c r="O151" s="31">
        <v>341</v>
      </c>
      <c r="P151" s="31">
        <v>184</v>
      </c>
      <c r="Q151" s="31">
        <v>267</v>
      </c>
      <c r="R151" s="31">
        <v>140</v>
      </c>
      <c r="S151" s="31">
        <v>282</v>
      </c>
      <c r="T151" s="31">
        <v>154</v>
      </c>
    </row>
    <row r="152" spans="1:20" ht="27" thickTop="1" thickBot="1" x14ac:dyDescent="0.3">
      <c r="A152" s="5"/>
      <c r="B152" s="52" t="s">
        <v>129</v>
      </c>
      <c r="C152" s="31">
        <v>218</v>
      </c>
      <c r="D152" s="31">
        <v>167.5</v>
      </c>
      <c r="E152" s="31">
        <v>187</v>
      </c>
      <c r="F152" s="31">
        <v>137.5</v>
      </c>
      <c r="G152" s="31">
        <v>209.5</v>
      </c>
      <c r="H152" s="31">
        <v>155</v>
      </c>
      <c r="I152" s="31">
        <v>194</v>
      </c>
      <c r="J152" s="31">
        <v>141.5</v>
      </c>
      <c r="K152" s="31"/>
      <c r="L152" s="31"/>
      <c r="M152" s="31"/>
      <c r="N152" s="31"/>
      <c r="O152" s="31"/>
      <c r="P152" s="31"/>
      <c r="Q152" s="31"/>
      <c r="R152" s="31"/>
      <c r="S152" s="31"/>
      <c r="T152" s="31"/>
    </row>
    <row r="153" spans="1:20" ht="27" thickTop="1" thickBot="1" x14ac:dyDescent="0.3">
      <c r="A153" s="5"/>
      <c r="B153" s="30" t="s">
        <v>130</v>
      </c>
      <c r="C153" s="31"/>
      <c r="D153" s="31"/>
      <c r="E153" s="31"/>
      <c r="F153" s="31"/>
      <c r="G153" s="31"/>
      <c r="H153" s="31"/>
      <c r="I153" s="31"/>
      <c r="J153" s="31"/>
      <c r="K153" s="31">
        <v>103.5</v>
      </c>
      <c r="L153" s="31">
        <v>85.5</v>
      </c>
      <c r="M153" s="31">
        <v>133.5</v>
      </c>
      <c r="N153" s="31">
        <v>117</v>
      </c>
      <c r="O153" s="31">
        <v>131</v>
      </c>
      <c r="P153" s="31">
        <v>112</v>
      </c>
      <c r="Q153" s="31">
        <v>233.5</v>
      </c>
      <c r="R153" s="31">
        <v>195</v>
      </c>
      <c r="S153" s="31">
        <v>304.5</v>
      </c>
      <c r="T153" s="31">
        <v>252</v>
      </c>
    </row>
    <row r="154" spans="1:20" ht="27" thickTop="1" thickBot="1" x14ac:dyDescent="0.3">
      <c r="A154" s="5"/>
      <c r="B154" s="30" t="s">
        <v>131</v>
      </c>
      <c r="C154" s="31"/>
      <c r="D154" s="31"/>
      <c r="E154" s="31"/>
      <c r="F154" s="31"/>
      <c r="G154" s="31"/>
      <c r="H154" s="31"/>
      <c r="I154" s="31"/>
      <c r="J154" s="31"/>
      <c r="K154" s="31">
        <v>32</v>
      </c>
      <c r="L154" s="31">
        <v>27</v>
      </c>
      <c r="M154" s="31">
        <v>34.5</v>
      </c>
      <c r="N154" s="31">
        <v>30.5</v>
      </c>
      <c r="O154" s="31">
        <v>30</v>
      </c>
      <c r="P154" s="31">
        <v>27</v>
      </c>
      <c r="Q154" s="31">
        <v>21</v>
      </c>
      <c r="R154" s="31">
        <v>18</v>
      </c>
      <c r="S154" s="31">
        <v>39</v>
      </c>
      <c r="T154" s="31">
        <v>38</v>
      </c>
    </row>
    <row r="155" spans="1:20" ht="27" thickTop="1" thickBot="1" x14ac:dyDescent="0.3">
      <c r="A155" s="5"/>
      <c r="B155" s="30" t="s">
        <v>82</v>
      </c>
      <c r="C155" s="31">
        <v>419</v>
      </c>
      <c r="D155" s="31">
        <v>202</v>
      </c>
      <c r="E155" s="31">
        <v>422</v>
      </c>
      <c r="F155" s="31">
        <v>234</v>
      </c>
      <c r="G155" s="31">
        <v>427</v>
      </c>
      <c r="H155" s="31">
        <v>237</v>
      </c>
      <c r="I155" s="31">
        <v>441</v>
      </c>
      <c r="J155" s="31">
        <v>247</v>
      </c>
      <c r="K155" s="31">
        <v>467</v>
      </c>
      <c r="L155" s="31">
        <v>265</v>
      </c>
      <c r="M155" s="31">
        <v>491</v>
      </c>
      <c r="N155" s="31">
        <v>283</v>
      </c>
      <c r="O155" s="31">
        <v>490</v>
      </c>
      <c r="P155" s="31">
        <v>317</v>
      </c>
      <c r="Q155" s="31">
        <v>524</v>
      </c>
      <c r="R155" s="31">
        <v>335</v>
      </c>
      <c r="S155" s="31">
        <v>621</v>
      </c>
      <c r="T155" s="31">
        <v>433</v>
      </c>
    </row>
    <row r="156" spans="1:20" ht="27" thickTop="1" thickBot="1" x14ac:dyDescent="0.3">
      <c r="A156" s="5"/>
      <c r="B156" s="30" t="s">
        <v>126</v>
      </c>
      <c r="C156" s="31"/>
      <c r="D156" s="31"/>
      <c r="E156" s="31"/>
      <c r="F156" s="31"/>
      <c r="G156" s="31"/>
      <c r="H156" s="31"/>
      <c r="I156" s="31"/>
      <c r="J156" s="31"/>
      <c r="K156" s="31">
        <v>12</v>
      </c>
      <c r="L156" s="31">
        <v>4</v>
      </c>
      <c r="M156" s="31">
        <v>9</v>
      </c>
      <c r="N156" s="31">
        <v>2</v>
      </c>
      <c r="O156" s="31"/>
      <c r="P156" s="31"/>
      <c r="Q156" s="31">
        <v>13</v>
      </c>
      <c r="R156" s="31">
        <v>2</v>
      </c>
      <c r="S156" s="31">
        <v>14</v>
      </c>
      <c r="T156" s="31">
        <v>2</v>
      </c>
    </row>
    <row r="157" spans="1:20" ht="27" thickTop="1" thickBot="1" x14ac:dyDescent="0.3">
      <c r="A157" s="5"/>
      <c r="B157" s="30" t="s">
        <v>84</v>
      </c>
      <c r="C157" s="31">
        <v>128</v>
      </c>
      <c r="D157" s="31">
        <v>38</v>
      </c>
      <c r="E157" s="31">
        <v>90</v>
      </c>
      <c r="F157" s="31">
        <v>39</v>
      </c>
      <c r="G157" s="31">
        <v>106</v>
      </c>
      <c r="H157" s="31">
        <v>37</v>
      </c>
      <c r="I157" s="31">
        <v>101</v>
      </c>
      <c r="J157" s="31">
        <v>34</v>
      </c>
      <c r="K157" s="31">
        <v>108</v>
      </c>
      <c r="L157" s="31">
        <v>43</v>
      </c>
      <c r="M157" s="31">
        <v>86</v>
      </c>
      <c r="N157" s="31">
        <v>25</v>
      </c>
      <c r="O157" s="31">
        <v>89</v>
      </c>
      <c r="P157" s="31">
        <v>37</v>
      </c>
      <c r="Q157" s="31">
        <v>95</v>
      </c>
      <c r="R157" s="31">
        <v>41</v>
      </c>
      <c r="S157" s="31">
        <v>92</v>
      </c>
      <c r="T157" s="31">
        <v>38</v>
      </c>
    </row>
    <row r="158" spans="1:20" ht="27" thickTop="1" thickBot="1" x14ac:dyDescent="0.3">
      <c r="A158" s="5"/>
      <c r="B158" s="30" t="s">
        <v>83</v>
      </c>
      <c r="C158" s="31">
        <v>29</v>
      </c>
      <c r="D158" s="31">
        <v>5</v>
      </c>
      <c r="E158" s="31">
        <v>40</v>
      </c>
      <c r="F158" s="31">
        <v>7</v>
      </c>
      <c r="G158" s="31">
        <v>59</v>
      </c>
      <c r="H158" s="31">
        <v>19</v>
      </c>
      <c r="I158" s="31">
        <v>63</v>
      </c>
      <c r="J158" s="31">
        <v>13</v>
      </c>
      <c r="K158" s="31">
        <v>67</v>
      </c>
      <c r="L158" s="31">
        <v>13</v>
      </c>
      <c r="M158" s="31">
        <v>78</v>
      </c>
      <c r="N158" s="31">
        <v>22</v>
      </c>
      <c r="O158" s="31">
        <v>86</v>
      </c>
      <c r="P158" s="31">
        <v>21</v>
      </c>
      <c r="Q158" s="31">
        <v>80</v>
      </c>
      <c r="R158" s="31">
        <v>20</v>
      </c>
      <c r="S158" s="31">
        <v>84</v>
      </c>
      <c r="T158" s="31">
        <v>23</v>
      </c>
    </row>
    <row r="159" spans="1:20" ht="27" thickTop="1" thickBot="1" x14ac:dyDescent="0.3">
      <c r="A159" s="5"/>
      <c r="B159" s="30" t="s">
        <v>85</v>
      </c>
      <c r="C159" s="31">
        <v>5</v>
      </c>
      <c r="D159" s="31">
        <v>5</v>
      </c>
      <c r="E159" s="31">
        <v>2</v>
      </c>
      <c r="F159" s="31">
        <v>2</v>
      </c>
      <c r="G159" s="31">
        <v>5</v>
      </c>
      <c r="H159" s="31">
        <v>4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/>
      <c r="P159" s="31"/>
      <c r="Q159" s="31"/>
      <c r="R159" s="31"/>
      <c r="S159" s="31"/>
      <c r="T159" s="31"/>
    </row>
    <row r="160" spans="1:20" ht="27" thickTop="1" thickBot="1" x14ac:dyDescent="0.3">
      <c r="A160" s="5"/>
      <c r="B160" s="30" t="s">
        <v>86</v>
      </c>
      <c r="C160" s="31">
        <v>398</v>
      </c>
      <c r="D160" s="31">
        <v>190</v>
      </c>
      <c r="E160" s="31">
        <v>409</v>
      </c>
      <c r="F160" s="31">
        <v>196</v>
      </c>
      <c r="G160" s="31">
        <v>404</v>
      </c>
      <c r="H160" s="31">
        <v>206</v>
      </c>
      <c r="I160" s="31">
        <v>408</v>
      </c>
      <c r="J160" s="31">
        <v>209</v>
      </c>
      <c r="K160" s="31">
        <v>286</v>
      </c>
      <c r="L160" s="31">
        <v>149</v>
      </c>
      <c r="M160" s="31">
        <v>153</v>
      </c>
      <c r="N160" s="31">
        <v>88</v>
      </c>
      <c r="O160" s="31">
        <v>299.5</v>
      </c>
      <c r="P160" s="31">
        <v>158</v>
      </c>
      <c r="Q160" s="31">
        <v>345</v>
      </c>
      <c r="R160" s="31">
        <v>186</v>
      </c>
      <c r="S160" s="31">
        <v>360</v>
      </c>
      <c r="T160" s="31">
        <v>194</v>
      </c>
    </row>
    <row r="161" spans="1:20" ht="27" thickTop="1" thickBot="1" x14ac:dyDescent="0.3">
      <c r="A161" s="5"/>
      <c r="B161" s="30" t="s">
        <v>87</v>
      </c>
      <c r="C161" s="32">
        <v>211</v>
      </c>
      <c r="D161" s="32">
        <v>72.5</v>
      </c>
      <c r="E161" s="31">
        <v>219.5</v>
      </c>
      <c r="F161" s="31">
        <v>73</v>
      </c>
      <c r="G161" s="31">
        <v>208.5</v>
      </c>
      <c r="H161" s="31">
        <v>70</v>
      </c>
      <c r="I161" s="31">
        <v>247.5</v>
      </c>
      <c r="J161" s="31">
        <v>82</v>
      </c>
      <c r="K161" s="31">
        <v>305.5</v>
      </c>
      <c r="L161" s="31">
        <v>117</v>
      </c>
      <c r="M161" s="31">
        <v>399</v>
      </c>
      <c r="N161" s="31">
        <v>173</v>
      </c>
      <c r="O161" s="31">
        <v>204.5</v>
      </c>
      <c r="P161" s="31">
        <v>81</v>
      </c>
      <c r="Q161" s="31">
        <v>201.5</v>
      </c>
      <c r="R161" s="31">
        <v>78</v>
      </c>
      <c r="S161" s="31">
        <v>215.5</v>
      </c>
      <c r="T161" s="31">
        <v>84</v>
      </c>
    </row>
    <row r="162" spans="1:20" ht="27" thickTop="1" thickBot="1" x14ac:dyDescent="0.3">
      <c r="A162" s="5"/>
      <c r="B162" s="8" t="s">
        <v>88</v>
      </c>
      <c r="C162" s="33">
        <f t="shared" ref="C162:T162" si="8">SUM(C148:C161)</f>
        <v>3148</v>
      </c>
      <c r="D162" s="33">
        <f t="shared" si="8"/>
        <v>1314</v>
      </c>
      <c r="E162" s="33">
        <f t="shared" si="8"/>
        <v>3177.5</v>
      </c>
      <c r="F162" s="33">
        <f t="shared" si="8"/>
        <v>1369.5</v>
      </c>
      <c r="G162" s="33">
        <f t="shared" si="8"/>
        <v>3324</v>
      </c>
      <c r="H162" s="33">
        <f t="shared" si="8"/>
        <v>1458</v>
      </c>
      <c r="I162" s="33">
        <f t="shared" si="8"/>
        <v>3413.5</v>
      </c>
      <c r="J162" s="33">
        <f t="shared" si="8"/>
        <v>1491.5</v>
      </c>
      <c r="K162" s="33">
        <f t="shared" si="8"/>
        <v>3394</v>
      </c>
      <c r="L162" s="33">
        <f t="shared" si="8"/>
        <v>1534.5</v>
      </c>
      <c r="M162" s="33">
        <f t="shared" si="8"/>
        <v>3286</v>
      </c>
      <c r="N162" s="53">
        <f t="shared" si="8"/>
        <v>1536.5</v>
      </c>
      <c r="O162" s="33">
        <f t="shared" si="8"/>
        <v>3133</v>
      </c>
      <c r="P162" s="33">
        <f t="shared" si="8"/>
        <v>1494</v>
      </c>
      <c r="Q162" s="33">
        <f t="shared" si="8"/>
        <v>3422</v>
      </c>
      <c r="R162" s="33">
        <f t="shared" si="8"/>
        <v>1688</v>
      </c>
      <c r="S162" s="33">
        <f t="shared" si="8"/>
        <v>3729</v>
      </c>
      <c r="T162" s="33">
        <f t="shared" si="8"/>
        <v>1945</v>
      </c>
    </row>
    <row r="163" spans="1:20" ht="26.25" thickTop="1" x14ac:dyDescent="0.25">
      <c r="A163" s="5"/>
      <c r="B163" s="85" t="s">
        <v>115</v>
      </c>
      <c r="C163" s="85"/>
      <c r="D163" s="85"/>
      <c r="E163" s="85"/>
      <c r="F163" s="85"/>
      <c r="G163" s="85"/>
      <c r="H163" s="85"/>
      <c r="I163" s="85"/>
      <c r="J163" s="85"/>
      <c r="K163" s="85"/>
      <c r="L163" s="85"/>
    </row>
    <row r="164" spans="1:20" ht="25.5" x14ac:dyDescent="0.25">
      <c r="A164" s="5"/>
      <c r="B164" s="81" t="s">
        <v>132</v>
      </c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</row>
    <row r="165" spans="1:20" ht="29.25" x14ac:dyDescent="0.25">
      <c r="A165" s="34" t="s">
        <v>89</v>
      </c>
      <c r="B165" s="82" t="s">
        <v>90</v>
      </c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</row>
    <row r="166" spans="1:20" ht="26.25" thickBot="1" x14ac:dyDescent="0.3">
      <c r="A166" s="11" t="s">
        <v>4</v>
      </c>
      <c r="B166" s="76" t="s">
        <v>91</v>
      </c>
      <c r="C166" s="76"/>
      <c r="D166" s="76"/>
      <c r="E166" s="76"/>
      <c r="F166" s="76"/>
      <c r="G166" s="76"/>
      <c r="H166" s="4"/>
      <c r="I166" s="4"/>
      <c r="J166" s="4"/>
      <c r="K166" s="4"/>
      <c r="L166" s="4"/>
    </row>
    <row r="167" spans="1:20" ht="27" thickTop="1" thickBot="1" x14ac:dyDescent="0.6">
      <c r="A167" s="5"/>
      <c r="B167" s="25" t="s">
        <v>6</v>
      </c>
      <c r="C167" s="7" t="s">
        <v>7</v>
      </c>
      <c r="D167" s="7" t="s">
        <v>100</v>
      </c>
      <c r="E167" s="7" t="s">
        <v>106</v>
      </c>
      <c r="F167" s="7" t="s">
        <v>111</v>
      </c>
      <c r="G167" s="7" t="s">
        <v>116</v>
      </c>
      <c r="H167" s="7" t="s">
        <v>123</v>
      </c>
      <c r="I167" s="7" t="s">
        <v>124</v>
      </c>
      <c r="J167" s="7" t="s">
        <v>135</v>
      </c>
      <c r="K167" s="7" t="s">
        <v>136</v>
      </c>
      <c r="L167" s="7" t="s">
        <v>139</v>
      </c>
    </row>
    <row r="168" spans="1:20" ht="27" thickTop="1" thickBot="1" x14ac:dyDescent="0.3">
      <c r="A168" s="5"/>
      <c r="B168" s="35" t="s">
        <v>8</v>
      </c>
      <c r="C168" s="36">
        <v>4</v>
      </c>
      <c r="D168" s="36">
        <v>5</v>
      </c>
      <c r="E168" s="36">
        <v>5</v>
      </c>
      <c r="F168" s="36">
        <v>5</v>
      </c>
      <c r="G168" s="36">
        <v>6</v>
      </c>
      <c r="H168" s="36">
        <v>6</v>
      </c>
      <c r="I168" s="36">
        <v>6</v>
      </c>
      <c r="J168" s="36">
        <v>6</v>
      </c>
      <c r="K168" s="36">
        <v>6</v>
      </c>
      <c r="L168" s="36">
        <v>6</v>
      </c>
    </row>
    <row r="169" spans="1:20" ht="26.25" thickTop="1" x14ac:dyDescent="0.25">
      <c r="A169" s="5"/>
      <c r="B169" s="37"/>
      <c r="C169" s="20"/>
      <c r="D169" s="20"/>
      <c r="E169" s="20"/>
      <c r="F169" s="20"/>
      <c r="G169" s="20"/>
      <c r="I169" s="20"/>
      <c r="J169" s="20"/>
      <c r="K169" s="20"/>
      <c r="L169" s="20"/>
    </row>
    <row r="170" spans="1:20" ht="26.25" thickBot="1" x14ac:dyDescent="0.3">
      <c r="A170" s="11" t="s">
        <v>9</v>
      </c>
      <c r="B170" s="76" t="s">
        <v>92</v>
      </c>
      <c r="C170" s="76"/>
      <c r="D170" s="76"/>
      <c r="E170" s="76"/>
      <c r="F170" s="76"/>
      <c r="G170" s="76"/>
      <c r="I170" s="20"/>
      <c r="J170" s="20"/>
      <c r="K170" s="20"/>
      <c r="L170" s="20"/>
    </row>
    <row r="171" spans="1:20" ht="27" thickTop="1" thickBot="1" x14ac:dyDescent="0.3">
      <c r="A171" s="5"/>
      <c r="B171" s="77" t="s">
        <v>78</v>
      </c>
      <c r="C171" s="73" t="s">
        <v>7</v>
      </c>
      <c r="D171" s="73" t="s">
        <v>100</v>
      </c>
      <c r="E171" s="73" t="s">
        <v>106</v>
      </c>
      <c r="F171" s="73" t="s">
        <v>111</v>
      </c>
      <c r="G171" s="73" t="s">
        <v>116</v>
      </c>
      <c r="H171" s="73" t="s">
        <v>123</v>
      </c>
      <c r="I171" s="73" t="s">
        <v>124</v>
      </c>
      <c r="J171" s="73" t="s">
        <v>135</v>
      </c>
      <c r="K171" s="73" t="s">
        <v>136</v>
      </c>
      <c r="L171" s="73" t="s">
        <v>139</v>
      </c>
    </row>
    <row r="172" spans="1:20" ht="27" thickTop="1" thickBot="1" x14ac:dyDescent="0.3">
      <c r="A172" s="5"/>
      <c r="B172" s="78"/>
      <c r="C172" s="62"/>
      <c r="D172" s="62"/>
      <c r="E172" s="62"/>
      <c r="F172" s="62"/>
      <c r="G172" s="62"/>
      <c r="H172" s="62"/>
      <c r="I172" s="62"/>
      <c r="J172" s="62"/>
      <c r="K172" s="62"/>
      <c r="L172" s="62"/>
    </row>
    <row r="173" spans="1:20" ht="27" thickTop="1" thickBot="1" x14ac:dyDescent="0.3">
      <c r="A173" s="5"/>
      <c r="B173" s="38" t="s">
        <v>93</v>
      </c>
      <c r="C173" s="39">
        <v>158</v>
      </c>
      <c r="D173" s="39">
        <v>225</v>
      </c>
      <c r="E173" s="39">
        <v>279</v>
      </c>
      <c r="F173" s="39">
        <v>280</v>
      </c>
      <c r="G173" s="39">
        <v>273</v>
      </c>
      <c r="H173" s="39">
        <v>272</v>
      </c>
      <c r="I173" s="39">
        <v>287</v>
      </c>
      <c r="J173" s="39">
        <v>326</v>
      </c>
      <c r="K173" s="39">
        <v>360</v>
      </c>
      <c r="L173" s="39">
        <v>402</v>
      </c>
    </row>
    <row r="174" spans="1:20" ht="27" thickTop="1" thickBot="1" x14ac:dyDescent="0.3">
      <c r="A174" s="5"/>
      <c r="B174" s="38" t="s">
        <v>109</v>
      </c>
      <c r="C174" s="39">
        <v>66</v>
      </c>
      <c r="D174" s="39">
        <v>73</v>
      </c>
      <c r="E174" s="39">
        <v>112</v>
      </c>
      <c r="F174" s="39">
        <v>110</v>
      </c>
      <c r="G174" s="39">
        <v>95</v>
      </c>
      <c r="H174" s="39">
        <v>122</v>
      </c>
      <c r="I174" s="39">
        <v>123</v>
      </c>
      <c r="J174" s="39">
        <v>116</v>
      </c>
      <c r="K174" s="39">
        <v>109</v>
      </c>
      <c r="L174" s="39">
        <v>114</v>
      </c>
    </row>
    <row r="175" spans="1:20" ht="27" thickTop="1" thickBot="1" x14ac:dyDescent="0.3">
      <c r="A175" s="5"/>
      <c r="B175" s="38" t="s">
        <v>103</v>
      </c>
      <c r="C175" s="39"/>
      <c r="D175" s="39">
        <v>20</v>
      </c>
      <c r="E175" s="39">
        <v>88</v>
      </c>
      <c r="F175" s="39">
        <v>154</v>
      </c>
      <c r="G175" s="39">
        <v>174</v>
      </c>
      <c r="H175" s="39">
        <v>172</v>
      </c>
      <c r="I175" s="39">
        <v>186</v>
      </c>
      <c r="J175" s="39">
        <v>265</v>
      </c>
      <c r="K175" s="39">
        <v>269</v>
      </c>
      <c r="L175" s="39">
        <v>300</v>
      </c>
    </row>
    <row r="176" spans="1:20" ht="27" thickTop="1" thickBot="1" x14ac:dyDescent="0.3">
      <c r="A176" s="5"/>
      <c r="B176" s="38" t="s">
        <v>112</v>
      </c>
      <c r="C176" s="39">
        <v>60</v>
      </c>
      <c r="D176" s="39">
        <v>124</v>
      </c>
      <c r="E176" s="39">
        <v>229</v>
      </c>
      <c r="F176" s="39">
        <v>282</v>
      </c>
      <c r="G176" s="39">
        <v>344</v>
      </c>
      <c r="H176" s="39">
        <v>301</v>
      </c>
      <c r="I176" s="39">
        <v>419</v>
      </c>
      <c r="J176" s="39">
        <v>495</v>
      </c>
      <c r="K176" s="39">
        <v>706</v>
      </c>
      <c r="L176" s="39">
        <v>902</v>
      </c>
    </row>
    <row r="177" spans="1:12" ht="27" thickTop="1" thickBot="1" x14ac:dyDescent="0.3">
      <c r="A177" s="5"/>
      <c r="B177" s="38" t="s">
        <v>110</v>
      </c>
      <c r="C177" s="39">
        <v>510</v>
      </c>
      <c r="D177" s="39">
        <v>555</v>
      </c>
      <c r="E177" s="39">
        <v>659</v>
      </c>
      <c r="F177" s="39">
        <v>663</v>
      </c>
      <c r="G177" s="39">
        <v>665</v>
      </c>
      <c r="H177" s="39">
        <v>605</v>
      </c>
      <c r="I177" s="39">
        <v>587</v>
      </c>
      <c r="J177" s="39">
        <v>609</v>
      </c>
      <c r="K177" s="39">
        <v>562</v>
      </c>
      <c r="L177" s="39">
        <v>493</v>
      </c>
    </row>
    <row r="178" spans="1:12" ht="27" thickTop="1" thickBot="1" x14ac:dyDescent="0.3">
      <c r="A178" s="5"/>
      <c r="B178" s="38" t="s">
        <v>117</v>
      </c>
      <c r="C178" s="39"/>
      <c r="D178" s="39"/>
      <c r="E178" s="39"/>
      <c r="F178" s="39"/>
      <c r="G178" s="39">
        <v>8</v>
      </c>
      <c r="H178" s="39">
        <v>56</v>
      </c>
      <c r="I178" s="39">
        <v>86</v>
      </c>
      <c r="J178" s="39">
        <v>80</v>
      </c>
      <c r="K178" s="39">
        <v>122</v>
      </c>
      <c r="L178" s="39">
        <v>120</v>
      </c>
    </row>
    <row r="179" spans="1:12" ht="27" thickTop="1" thickBot="1" x14ac:dyDescent="0.3">
      <c r="A179" s="5"/>
      <c r="B179" s="35" t="s">
        <v>88</v>
      </c>
      <c r="C179" s="40">
        <f t="shared" ref="C179:G179" si="9">SUM(C173:C178)</f>
        <v>794</v>
      </c>
      <c r="D179" s="40">
        <f t="shared" si="9"/>
        <v>997</v>
      </c>
      <c r="E179" s="40">
        <f t="shared" si="9"/>
        <v>1367</v>
      </c>
      <c r="F179" s="40">
        <f t="shared" si="9"/>
        <v>1489</v>
      </c>
      <c r="G179" s="40">
        <f t="shared" si="9"/>
        <v>1559</v>
      </c>
      <c r="H179" s="40">
        <f>SUM(H173:H178)</f>
        <v>1528</v>
      </c>
      <c r="I179" s="40">
        <f>SUM(I173:I178)</f>
        <v>1688</v>
      </c>
      <c r="J179" s="40">
        <f>SUM(J173:J178)</f>
        <v>1891</v>
      </c>
      <c r="K179" s="40">
        <f>SUM(K173:K178)</f>
        <v>2128</v>
      </c>
      <c r="L179" s="40">
        <f>SUM(L173:L178)</f>
        <v>2331</v>
      </c>
    </row>
    <row r="180" spans="1:12" ht="26.25" thickTop="1" x14ac:dyDescent="0.25">
      <c r="A180" s="5"/>
      <c r="B180" s="41"/>
      <c r="C180" s="42"/>
      <c r="D180" s="42"/>
      <c r="E180" s="42"/>
      <c r="F180" s="42"/>
      <c r="G180" s="42"/>
      <c r="I180" s="42"/>
      <c r="J180" s="42"/>
      <c r="K180" s="42"/>
      <c r="L180" s="42"/>
    </row>
    <row r="181" spans="1:12" ht="26.25" thickBot="1" x14ac:dyDescent="0.3">
      <c r="A181" s="11" t="s">
        <v>33</v>
      </c>
      <c r="B181" s="76" t="s">
        <v>94</v>
      </c>
      <c r="C181" s="76"/>
      <c r="D181" s="76"/>
      <c r="E181" s="76"/>
      <c r="F181" s="76"/>
      <c r="G181" s="76"/>
      <c r="H181" s="19"/>
      <c r="I181" s="4"/>
      <c r="J181" s="4"/>
      <c r="K181" s="4"/>
      <c r="L181" s="4"/>
    </row>
    <row r="182" spans="1:12" ht="27" thickTop="1" thickBot="1" x14ac:dyDescent="0.3">
      <c r="A182" s="5"/>
      <c r="B182" s="67" t="s">
        <v>78</v>
      </c>
      <c r="C182" s="73" t="s">
        <v>7</v>
      </c>
      <c r="D182" s="73" t="s">
        <v>100</v>
      </c>
      <c r="E182" s="73" t="s">
        <v>106</v>
      </c>
      <c r="F182" s="73" t="s">
        <v>111</v>
      </c>
      <c r="G182" s="73" t="s">
        <v>116</v>
      </c>
      <c r="H182" s="73" t="s">
        <v>123</v>
      </c>
      <c r="I182" s="73" t="s">
        <v>124</v>
      </c>
      <c r="J182" s="73" t="s">
        <v>135</v>
      </c>
      <c r="K182" s="73" t="s">
        <v>136</v>
      </c>
      <c r="L182" s="73" t="s">
        <v>139</v>
      </c>
    </row>
    <row r="183" spans="1:12" ht="27" thickTop="1" thickBot="1" x14ac:dyDescent="0.3">
      <c r="A183" s="5"/>
      <c r="B183" s="67"/>
      <c r="C183" s="62"/>
      <c r="D183" s="62"/>
      <c r="E183" s="62"/>
      <c r="F183" s="62"/>
      <c r="G183" s="62"/>
      <c r="H183" s="62"/>
      <c r="I183" s="62"/>
      <c r="J183" s="62"/>
      <c r="K183" s="62"/>
      <c r="L183" s="62"/>
    </row>
    <row r="184" spans="1:12" ht="27" thickTop="1" thickBot="1" x14ac:dyDescent="0.3">
      <c r="A184" s="5"/>
      <c r="B184" s="38" t="s">
        <v>36</v>
      </c>
      <c r="C184" s="43">
        <v>35</v>
      </c>
      <c r="D184" s="43">
        <v>56</v>
      </c>
      <c r="E184" s="43">
        <v>168</v>
      </c>
      <c r="F184" s="43">
        <v>237</v>
      </c>
      <c r="G184" s="43">
        <v>282</v>
      </c>
      <c r="H184" s="43">
        <v>311</v>
      </c>
      <c r="I184" s="43">
        <v>318</v>
      </c>
      <c r="J184" s="43">
        <v>382</v>
      </c>
      <c r="K184" s="43">
        <v>360</v>
      </c>
      <c r="L184" s="43">
        <v>376</v>
      </c>
    </row>
    <row r="185" spans="1:12" ht="27" thickTop="1" thickBot="1" x14ac:dyDescent="0.3">
      <c r="A185" s="5"/>
      <c r="B185" s="38" t="s">
        <v>38</v>
      </c>
      <c r="C185" s="43">
        <v>19</v>
      </c>
      <c r="D185" s="43">
        <v>22</v>
      </c>
      <c r="E185" s="43">
        <v>21</v>
      </c>
      <c r="F185" s="43">
        <v>17</v>
      </c>
      <c r="G185" s="43">
        <v>3</v>
      </c>
      <c r="H185" s="43"/>
      <c r="I185" s="43"/>
      <c r="J185" s="43">
        <v>4</v>
      </c>
      <c r="K185" s="43">
        <v>18</v>
      </c>
      <c r="L185" s="43">
        <v>27</v>
      </c>
    </row>
    <row r="186" spans="1:12" ht="27" thickTop="1" thickBot="1" x14ac:dyDescent="0.3">
      <c r="A186" s="5"/>
      <c r="B186" s="38" t="s">
        <v>39</v>
      </c>
      <c r="C186" s="43">
        <v>10</v>
      </c>
      <c r="D186" s="43">
        <v>18</v>
      </c>
      <c r="E186" s="43">
        <v>30</v>
      </c>
      <c r="F186" s="43">
        <v>23</v>
      </c>
      <c r="G186" s="43"/>
      <c r="H186" s="43"/>
      <c r="I186" s="43">
        <v>13</v>
      </c>
      <c r="J186" s="43">
        <v>13</v>
      </c>
      <c r="K186" s="43">
        <v>16</v>
      </c>
      <c r="L186" s="43">
        <v>20</v>
      </c>
    </row>
    <row r="187" spans="1:12" ht="27" thickTop="1" thickBot="1" x14ac:dyDescent="0.3">
      <c r="A187" s="5"/>
      <c r="B187" s="38" t="s">
        <v>44</v>
      </c>
      <c r="C187" s="43">
        <v>158</v>
      </c>
      <c r="D187" s="43">
        <v>225</v>
      </c>
      <c r="E187" s="43">
        <v>279</v>
      </c>
      <c r="F187" s="43">
        <v>280</v>
      </c>
      <c r="G187" s="43">
        <v>273</v>
      </c>
      <c r="H187" s="43">
        <v>272</v>
      </c>
      <c r="I187" s="43">
        <v>287</v>
      </c>
      <c r="J187" s="43">
        <v>326</v>
      </c>
      <c r="K187" s="43">
        <v>360</v>
      </c>
      <c r="L187" s="43">
        <v>402</v>
      </c>
    </row>
    <row r="188" spans="1:12" ht="27" thickTop="1" thickBot="1" x14ac:dyDescent="0.3">
      <c r="A188" s="5"/>
      <c r="B188" s="60" t="s">
        <v>51</v>
      </c>
      <c r="C188" s="43"/>
      <c r="D188" s="43"/>
      <c r="E188" s="43"/>
      <c r="F188" s="43"/>
      <c r="G188" s="43"/>
      <c r="H188" s="43"/>
      <c r="I188" s="43"/>
      <c r="J188" s="43"/>
      <c r="K188" s="43">
        <v>10</v>
      </c>
      <c r="L188" s="43">
        <v>9</v>
      </c>
    </row>
    <row r="189" spans="1:12" ht="27" thickTop="1" thickBot="1" x14ac:dyDescent="0.3">
      <c r="A189" s="5"/>
      <c r="B189" s="38" t="s">
        <v>45</v>
      </c>
      <c r="C189" s="43"/>
      <c r="D189" s="43"/>
      <c r="E189" s="43">
        <v>10</v>
      </c>
      <c r="F189" s="43">
        <v>24</v>
      </c>
      <c r="G189" s="43">
        <v>43</v>
      </c>
      <c r="H189" s="43"/>
      <c r="I189" s="43"/>
      <c r="J189" s="43"/>
      <c r="K189" s="43"/>
      <c r="L189" s="43"/>
    </row>
    <row r="190" spans="1:12" ht="27" thickTop="1" thickBot="1" x14ac:dyDescent="0.3">
      <c r="A190" s="5"/>
      <c r="B190" s="38" t="s">
        <v>122</v>
      </c>
      <c r="C190" s="43">
        <v>2</v>
      </c>
      <c r="D190" s="43">
        <v>5</v>
      </c>
      <c r="E190" s="43">
        <v>3</v>
      </c>
      <c r="F190" s="43">
        <v>3</v>
      </c>
      <c r="G190" s="43">
        <v>2</v>
      </c>
      <c r="H190" s="43"/>
      <c r="I190" s="43">
        <v>7</v>
      </c>
      <c r="J190" s="43"/>
      <c r="K190" s="43"/>
      <c r="L190" s="43"/>
    </row>
    <row r="191" spans="1:12" ht="27" thickTop="1" thickBot="1" x14ac:dyDescent="0.3">
      <c r="A191" s="5"/>
      <c r="B191" s="38" t="s">
        <v>47</v>
      </c>
      <c r="C191" s="44">
        <v>136</v>
      </c>
      <c r="D191" s="44">
        <v>173</v>
      </c>
      <c r="E191" s="43">
        <v>191</v>
      </c>
      <c r="F191" s="43">
        <v>150</v>
      </c>
      <c r="G191" s="43">
        <v>126</v>
      </c>
      <c r="H191" s="43">
        <v>194</v>
      </c>
      <c r="I191" s="43">
        <v>254</v>
      </c>
      <c r="J191" s="43">
        <v>299</v>
      </c>
      <c r="K191" s="43">
        <v>416</v>
      </c>
      <c r="L191" s="43">
        <v>568</v>
      </c>
    </row>
    <row r="192" spans="1:12" ht="27" thickTop="1" thickBot="1" x14ac:dyDescent="0.3">
      <c r="A192" s="5"/>
      <c r="B192" s="38" t="s">
        <v>49</v>
      </c>
      <c r="C192" s="43"/>
      <c r="D192" s="43"/>
      <c r="E192" s="43"/>
      <c r="F192" s="43"/>
      <c r="G192" s="43">
        <v>1</v>
      </c>
      <c r="H192" s="43"/>
      <c r="I192" s="43"/>
      <c r="J192" s="43"/>
      <c r="K192" s="43"/>
      <c r="L192" s="43"/>
    </row>
    <row r="193" spans="1:12" ht="27" thickTop="1" thickBot="1" x14ac:dyDescent="0.3">
      <c r="A193" s="5"/>
      <c r="B193" s="38" t="s">
        <v>52</v>
      </c>
      <c r="C193" s="43">
        <v>116</v>
      </c>
      <c r="D193" s="43">
        <v>138</v>
      </c>
      <c r="E193" s="43">
        <v>186</v>
      </c>
      <c r="F193" s="43">
        <v>221</v>
      </c>
      <c r="G193" s="43">
        <v>233</v>
      </c>
      <c r="H193" s="43">
        <v>242</v>
      </c>
      <c r="I193" s="43">
        <v>257</v>
      </c>
      <c r="J193" s="43">
        <v>299</v>
      </c>
      <c r="K193" s="43">
        <v>314</v>
      </c>
      <c r="L193" s="43">
        <v>295</v>
      </c>
    </row>
    <row r="194" spans="1:12" ht="27" thickTop="1" thickBot="1" x14ac:dyDescent="0.3">
      <c r="A194" s="5"/>
      <c r="B194" s="38" t="s">
        <v>53</v>
      </c>
      <c r="C194" s="43">
        <v>318</v>
      </c>
      <c r="D194" s="43">
        <v>360</v>
      </c>
      <c r="E194" s="43">
        <v>479</v>
      </c>
      <c r="F194" s="43">
        <v>534</v>
      </c>
      <c r="G194" s="43">
        <v>596</v>
      </c>
      <c r="H194" s="43">
        <v>507</v>
      </c>
      <c r="I194" s="43">
        <v>550</v>
      </c>
      <c r="J194" s="43">
        <v>564</v>
      </c>
      <c r="K194" s="43">
        <v>612</v>
      </c>
      <c r="L194" s="43">
        <v>614</v>
      </c>
    </row>
    <row r="195" spans="1:12" ht="27" thickTop="1" thickBot="1" x14ac:dyDescent="0.3">
      <c r="A195" s="5"/>
      <c r="B195" s="38" t="s">
        <v>48</v>
      </c>
      <c r="C195" s="43"/>
      <c r="D195" s="43"/>
      <c r="E195" s="43"/>
      <c r="F195" s="43"/>
      <c r="G195" s="43"/>
      <c r="H195" s="43">
        <v>2</v>
      </c>
      <c r="I195" s="43">
        <v>2</v>
      </c>
      <c r="J195" s="43">
        <v>4</v>
      </c>
      <c r="K195" s="43">
        <v>22</v>
      </c>
      <c r="L195" s="43">
        <v>20</v>
      </c>
    </row>
    <row r="196" spans="1:12" ht="27" thickTop="1" thickBot="1" x14ac:dyDescent="0.3">
      <c r="A196" s="5"/>
      <c r="B196" s="35" t="s">
        <v>88</v>
      </c>
      <c r="C196" s="40">
        <f>SUM(C184:C194)</f>
        <v>794</v>
      </c>
      <c r="D196" s="40">
        <f>SUM(D184:D194)</f>
        <v>997</v>
      </c>
      <c r="E196" s="40">
        <f>SUM(E184:E194)</f>
        <v>1367</v>
      </c>
      <c r="F196" s="40">
        <f>SUM(F184:F194)</f>
        <v>1489</v>
      </c>
      <c r="G196" s="40">
        <f>SUM(G184:G194)</f>
        <v>1559</v>
      </c>
      <c r="H196" s="40">
        <f>SUM(H184:H195)</f>
        <v>1528</v>
      </c>
      <c r="I196" s="40">
        <f>SUM(I184:I195)</f>
        <v>1688</v>
      </c>
      <c r="J196" s="40">
        <f>SUM(J184:J195)</f>
        <v>1891</v>
      </c>
      <c r="K196" s="40">
        <f>SUM(K184:K195)</f>
        <v>2128</v>
      </c>
      <c r="L196" s="40">
        <f>SUM(L184:L195)</f>
        <v>2331</v>
      </c>
    </row>
    <row r="197" spans="1:12" ht="26.25" thickTop="1" x14ac:dyDescent="0.25">
      <c r="A197" s="5"/>
      <c r="B197" s="10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 ht="26.25" thickBot="1" x14ac:dyDescent="0.3">
      <c r="A198" s="11" t="s">
        <v>54</v>
      </c>
      <c r="B198" s="76" t="s">
        <v>95</v>
      </c>
      <c r="C198" s="76"/>
      <c r="D198" s="76"/>
      <c r="E198" s="76"/>
      <c r="F198" s="76"/>
      <c r="G198" s="76"/>
      <c r="H198" s="4"/>
      <c r="I198" s="4"/>
      <c r="J198" s="19"/>
      <c r="K198" s="4"/>
      <c r="L198" s="4"/>
    </row>
    <row r="199" spans="1:12" ht="27" thickTop="1" thickBot="1" x14ac:dyDescent="0.3">
      <c r="A199" s="5"/>
      <c r="B199" s="67" t="s">
        <v>78</v>
      </c>
      <c r="C199" s="73" t="s">
        <v>7</v>
      </c>
      <c r="D199" s="73" t="s">
        <v>100</v>
      </c>
      <c r="E199" s="73" t="s">
        <v>106</v>
      </c>
      <c r="F199" s="73" t="s">
        <v>111</v>
      </c>
      <c r="G199" s="73" t="s">
        <v>116</v>
      </c>
      <c r="H199" s="73" t="s">
        <v>123</v>
      </c>
      <c r="I199" s="73" t="s">
        <v>124</v>
      </c>
      <c r="J199" s="73" t="s">
        <v>135</v>
      </c>
      <c r="K199" s="73" t="s">
        <v>136</v>
      </c>
      <c r="L199" s="73" t="s">
        <v>139</v>
      </c>
    </row>
    <row r="200" spans="1:12" ht="27" thickTop="1" thickBot="1" x14ac:dyDescent="0.3">
      <c r="A200" s="5"/>
      <c r="B200" s="67"/>
      <c r="C200" s="62"/>
      <c r="D200" s="62"/>
      <c r="E200" s="62"/>
      <c r="F200" s="62"/>
      <c r="G200" s="62"/>
      <c r="H200" s="62"/>
      <c r="I200" s="62"/>
      <c r="J200" s="62"/>
      <c r="K200" s="62"/>
      <c r="L200" s="62"/>
    </row>
    <row r="201" spans="1:12" ht="27" thickTop="1" thickBot="1" x14ac:dyDescent="0.3">
      <c r="A201" s="5"/>
      <c r="B201" s="38" t="s">
        <v>56</v>
      </c>
      <c r="C201" s="43">
        <v>45</v>
      </c>
      <c r="D201" s="43">
        <v>67</v>
      </c>
      <c r="E201" s="39">
        <v>185</v>
      </c>
      <c r="F201" s="39">
        <v>188</v>
      </c>
      <c r="G201" s="39">
        <v>197</v>
      </c>
      <c r="H201" s="39">
        <v>227</v>
      </c>
      <c r="I201" s="39">
        <v>250</v>
      </c>
      <c r="J201" s="39">
        <v>161</v>
      </c>
      <c r="K201" s="39">
        <v>76</v>
      </c>
      <c r="L201" s="39"/>
    </row>
    <row r="202" spans="1:12" ht="27" thickTop="1" thickBot="1" x14ac:dyDescent="0.3">
      <c r="A202" s="5"/>
      <c r="B202" s="38" t="s">
        <v>107</v>
      </c>
      <c r="C202" s="39">
        <v>196</v>
      </c>
      <c r="D202" s="39">
        <v>254</v>
      </c>
      <c r="E202" s="39">
        <v>312</v>
      </c>
      <c r="F202" s="39">
        <v>323</v>
      </c>
      <c r="G202" s="39">
        <v>322</v>
      </c>
      <c r="H202" s="39">
        <v>346</v>
      </c>
      <c r="I202" s="39">
        <v>390</v>
      </c>
      <c r="J202" s="39">
        <v>81</v>
      </c>
      <c r="K202" s="39">
        <v>30</v>
      </c>
      <c r="L202" s="39"/>
    </row>
    <row r="203" spans="1:12" ht="27" thickTop="1" thickBot="1" x14ac:dyDescent="0.3">
      <c r="A203" s="5"/>
      <c r="B203" s="38" t="s">
        <v>96</v>
      </c>
      <c r="C203" s="43">
        <v>51</v>
      </c>
      <c r="D203" s="43">
        <v>93</v>
      </c>
      <c r="E203" s="39">
        <v>107</v>
      </c>
      <c r="F203" s="39">
        <v>105</v>
      </c>
      <c r="G203" s="39">
        <v>112</v>
      </c>
      <c r="H203" s="39">
        <v>114</v>
      </c>
      <c r="I203" s="39">
        <v>126</v>
      </c>
      <c r="J203" s="39">
        <v>132</v>
      </c>
      <c r="K203" s="39">
        <v>110</v>
      </c>
      <c r="L203" s="39">
        <v>110</v>
      </c>
    </row>
    <row r="204" spans="1:12" ht="27" thickTop="1" thickBot="1" x14ac:dyDescent="0.3">
      <c r="A204" s="5"/>
      <c r="B204" s="60" t="s">
        <v>137</v>
      </c>
      <c r="C204" s="43"/>
      <c r="D204" s="43"/>
      <c r="E204" s="39"/>
      <c r="F204" s="39"/>
      <c r="G204" s="39"/>
      <c r="H204" s="39"/>
      <c r="I204" s="39"/>
      <c r="J204" s="39">
        <v>475</v>
      </c>
      <c r="K204" s="39">
        <v>718</v>
      </c>
      <c r="L204" s="39">
        <v>977</v>
      </c>
    </row>
    <row r="205" spans="1:12" ht="27" thickTop="1" thickBot="1" x14ac:dyDescent="0.3">
      <c r="A205" s="5"/>
      <c r="B205" s="38" t="s">
        <v>133</v>
      </c>
      <c r="C205" s="43">
        <v>488</v>
      </c>
      <c r="D205" s="43">
        <v>543</v>
      </c>
      <c r="E205" s="39">
        <v>683</v>
      </c>
      <c r="F205" s="39">
        <v>734</v>
      </c>
      <c r="G205" s="39">
        <v>788</v>
      </c>
      <c r="H205" s="39">
        <v>698</v>
      </c>
      <c r="I205" s="39">
        <v>767</v>
      </c>
      <c r="J205" s="39">
        <v>833</v>
      </c>
      <c r="K205" s="39">
        <v>964</v>
      </c>
      <c r="L205" s="39">
        <v>1025</v>
      </c>
    </row>
    <row r="206" spans="1:12" ht="27" thickTop="1" thickBot="1" x14ac:dyDescent="0.3">
      <c r="A206" s="5"/>
      <c r="B206" s="38" t="s">
        <v>108</v>
      </c>
      <c r="C206" s="43"/>
      <c r="D206" s="43"/>
      <c r="E206" s="39">
        <v>22</v>
      </c>
      <c r="F206" s="39">
        <v>42</v>
      </c>
      <c r="G206" s="39">
        <v>49</v>
      </c>
      <c r="H206" s="39">
        <v>54</v>
      </c>
      <c r="I206" s="39">
        <v>62</v>
      </c>
      <c r="J206" s="39">
        <v>77</v>
      </c>
      <c r="K206" s="39">
        <v>80</v>
      </c>
      <c r="L206" s="39">
        <v>70</v>
      </c>
    </row>
    <row r="207" spans="1:12" ht="27" thickTop="1" thickBot="1" x14ac:dyDescent="0.3">
      <c r="A207" s="5"/>
      <c r="B207" s="38" t="s">
        <v>60</v>
      </c>
      <c r="C207" s="43">
        <v>14</v>
      </c>
      <c r="D207" s="43">
        <v>40</v>
      </c>
      <c r="E207" s="39">
        <v>58</v>
      </c>
      <c r="F207" s="39">
        <v>97</v>
      </c>
      <c r="G207" s="39">
        <v>91</v>
      </c>
      <c r="H207" s="39">
        <v>89</v>
      </c>
      <c r="I207" s="39">
        <v>93</v>
      </c>
      <c r="J207" s="39">
        <v>132</v>
      </c>
      <c r="K207" s="39">
        <v>150</v>
      </c>
      <c r="L207" s="39">
        <v>149</v>
      </c>
    </row>
    <row r="208" spans="1:12" ht="27" thickTop="1" thickBot="1" x14ac:dyDescent="0.3">
      <c r="A208" s="5"/>
      <c r="B208" s="35" t="s">
        <v>88</v>
      </c>
      <c r="C208" s="40">
        <f t="shared" ref="C208:I208" si="10">SUM(C201:C207)</f>
        <v>794</v>
      </c>
      <c r="D208" s="40">
        <f t="shared" si="10"/>
        <v>997</v>
      </c>
      <c r="E208" s="40">
        <f t="shared" si="10"/>
        <v>1367</v>
      </c>
      <c r="F208" s="40">
        <f t="shared" si="10"/>
        <v>1489</v>
      </c>
      <c r="G208" s="40">
        <f t="shared" si="10"/>
        <v>1559</v>
      </c>
      <c r="H208" s="40">
        <f t="shared" si="10"/>
        <v>1528</v>
      </c>
      <c r="I208" s="40">
        <f t="shared" si="10"/>
        <v>1688</v>
      </c>
      <c r="J208" s="40">
        <f>SUM(J201:J207)</f>
        <v>1891</v>
      </c>
      <c r="K208" s="40">
        <f>SUM(K201:K207)</f>
        <v>2128</v>
      </c>
      <c r="L208" s="40">
        <f>SUM(L201:L207)</f>
        <v>2331</v>
      </c>
    </row>
    <row r="209" spans="1:12" ht="26.25" thickTop="1" x14ac:dyDescent="0.25">
      <c r="A209" s="5"/>
      <c r="B209" s="10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 ht="26.25" thickBot="1" x14ac:dyDescent="0.3">
      <c r="A210" s="11" t="s">
        <v>62</v>
      </c>
      <c r="B210" s="76" t="s">
        <v>97</v>
      </c>
      <c r="C210" s="76"/>
      <c r="D210" s="76"/>
      <c r="E210" s="76"/>
      <c r="F210" s="76"/>
      <c r="G210" s="76"/>
      <c r="H210" s="4"/>
      <c r="I210" s="4"/>
      <c r="J210" s="4"/>
      <c r="K210" s="4"/>
      <c r="L210" s="4"/>
    </row>
    <row r="211" spans="1:12" ht="27" thickTop="1" thickBot="1" x14ac:dyDescent="0.3">
      <c r="A211" s="5"/>
      <c r="B211" s="77" t="s">
        <v>78</v>
      </c>
      <c r="C211" s="68">
        <v>2012</v>
      </c>
      <c r="D211" s="68">
        <v>2013</v>
      </c>
      <c r="E211" s="68">
        <v>2014</v>
      </c>
      <c r="F211" s="68">
        <v>2015</v>
      </c>
      <c r="G211" s="68">
        <v>2016</v>
      </c>
      <c r="H211" s="68">
        <v>2017</v>
      </c>
      <c r="I211" s="68">
        <v>2018</v>
      </c>
      <c r="J211" s="68">
        <v>2019</v>
      </c>
      <c r="K211" s="68">
        <v>2020</v>
      </c>
      <c r="L211" s="73">
        <v>2021</v>
      </c>
    </row>
    <row r="212" spans="1:12" ht="27" thickTop="1" thickBot="1" x14ac:dyDescent="0.3">
      <c r="A212" s="5"/>
      <c r="B212" s="78"/>
      <c r="C212" s="69"/>
      <c r="D212" s="69"/>
      <c r="E212" s="69"/>
      <c r="F212" s="69"/>
      <c r="G212" s="69"/>
      <c r="H212" s="69"/>
      <c r="I212" s="69"/>
      <c r="J212" s="69"/>
      <c r="K212" s="69"/>
      <c r="L212" s="62"/>
    </row>
    <row r="213" spans="1:12" ht="27" thickTop="1" thickBot="1" x14ac:dyDescent="0.3">
      <c r="A213" s="5"/>
      <c r="B213" s="38" t="s">
        <v>93</v>
      </c>
      <c r="C213" s="39">
        <v>42</v>
      </c>
      <c r="D213" s="39">
        <v>15</v>
      </c>
      <c r="E213" s="43">
        <v>55</v>
      </c>
      <c r="F213" s="43">
        <v>73</v>
      </c>
      <c r="G213" s="43">
        <v>90</v>
      </c>
      <c r="H213" s="43">
        <v>91</v>
      </c>
      <c r="I213" s="43">
        <v>85</v>
      </c>
      <c r="J213" s="43">
        <v>81</v>
      </c>
      <c r="K213" s="43">
        <v>84</v>
      </c>
      <c r="L213" s="43">
        <v>94</v>
      </c>
    </row>
    <row r="214" spans="1:12" ht="27" thickTop="1" thickBot="1" x14ac:dyDescent="0.3">
      <c r="A214" s="5"/>
      <c r="B214" s="38" t="s">
        <v>109</v>
      </c>
      <c r="C214" s="39">
        <v>16</v>
      </c>
      <c r="D214" s="39">
        <v>21</v>
      </c>
      <c r="E214" s="43">
        <v>20</v>
      </c>
      <c r="F214" s="43">
        <v>17</v>
      </c>
      <c r="G214" s="43">
        <v>36</v>
      </c>
      <c r="H214" s="43">
        <v>16</v>
      </c>
      <c r="I214" s="43">
        <v>27</v>
      </c>
      <c r="J214" s="43">
        <v>34</v>
      </c>
      <c r="K214" s="43">
        <v>34</v>
      </c>
      <c r="L214" s="43">
        <v>41</v>
      </c>
    </row>
    <row r="215" spans="1:12" ht="27" thickTop="1" thickBot="1" x14ac:dyDescent="0.3">
      <c r="A215" s="5"/>
      <c r="B215" s="38" t="s">
        <v>103</v>
      </c>
      <c r="C215" s="39"/>
      <c r="D215" s="39"/>
      <c r="E215" s="39"/>
      <c r="F215" s="39">
        <v>6</v>
      </c>
      <c r="G215" s="43">
        <v>27</v>
      </c>
      <c r="H215" s="43">
        <v>62</v>
      </c>
      <c r="I215" s="43">
        <v>48</v>
      </c>
      <c r="J215" s="43">
        <v>46</v>
      </c>
      <c r="K215" s="43">
        <v>71</v>
      </c>
      <c r="L215" s="43">
        <v>103</v>
      </c>
    </row>
    <row r="216" spans="1:12" ht="27" thickTop="1" thickBot="1" x14ac:dyDescent="0.3">
      <c r="A216" s="5"/>
      <c r="B216" s="38" t="s">
        <v>112</v>
      </c>
      <c r="C216" s="39"/>
      <c r="D216" s="39"/>
      <c r="E216" s="39"/>
      <c r="F216" s="39">
        <v>54</v>
      </c>
      <c r="G216" s="43">
        <v>44</v>
      </c>
      <c r="H216" s="43">
        <v>77</v>
      </c>
      <c r="I216" s="43">
        <v>108</v>
      </c>
      <c r="J216" s="43">
        <v>90</v>
      </c>
      <c r="K216" s="43">
        <v>88</v>
      </c>
      <c r="L216" s="43"/>
    </row>
    <row r="217" spans="1:12" ht="27" thickTop="1" thickBot="1" x14ac:dyDescent="0.3">
      <c r="A217" s="5"/>
      <c r="B217" s="38" t="s">
        <v>110</v>
      </c>
      <c r="C217" s="39">
        <v>103</v>
      </c>
      <c r="D217" s="39">
        <v>120</v>
      </c>
      <c r="E217" s="39">
        <v>131</v>
      </c>
      <c r="F217" s="39">
        <v>146</v>
      </c>
      <c r="G217" s="43">
        <v>149</v>
      </c>
      <c r="H217" s="43">
        <v>182</v>
      </c>
      <c r="I217" s="43">
        <v>173</v>
      </c>
      <c r="J217" s="43">
        <v>172</v>
      </c>
      <c r="K217" s="43">
        <v>135</v>
      </c>
      <c r="L217" s="43">
        <v>145</v>
      </c>
    </row>
    <row r="218" spans="1:12" ht="27" thickTop="1" thickBot="1" x14ac:dyDescent="0.3">
      <c r="A218" s="5"/>
      <c r="B218" s="38" t="s">
        <v>117</v>
      </c>
      <c r="C218" s="39"/>
      <c r="D218" s="39"/>
      <c r="E218" s="39"/>
      <c r="F218" s="39"/>
      <c r="G218" s="43"/>
      <c r="H218" s="43"/>
      <c r="I218" s="43">
        <v>9</v>
      </c>
      <c r="J218" s="43">
        <v>17</v>
      </c>
      <c r="K218" s="43">
        <v>18</v>
      </c>
      <c r="L218" s="43">
        <v>15</v>
      </c>
    </row>
    <row r="219" spans="1:12" ht="27" thickTop="1" thickBot="1" x14ac:dyDescent="0.3">
      <c r="A219" s="5"/>
      <c r="B219" s="35" t="s">
        <v>88</v>
      </c>
      <c r="C219" s="45">
        <f t="shared" ref="C219:H219" si="11">SUM(C213:C217)</f>
        <v>161</v>
      </c>
      <c r="D219" s="45">
        <f t="shared" si="11"/>
        <v>156</v>
      </c>
      <c r="E219" s="45">
        <f t="shared" si="11"/>
        <v>206</v>
      </c>
      <c r="F219" s="45">
        <f t="shared" si="11"/>
        <v>296</v>
      </c>
      <c r="G219" s="45">
        <f t="shared" si="11"/>
        <v>346</v>
      </c>
      <c r="H219" s="45">
        <f t="shared" si="11"/>
        <v>428</v>
      </c>
      <c r="I219" s="45">
        <f>SUM(I213:I218)</f>
        <v>450</v>
      </c>
      <c r="J219" s="45">
        <f>SUM(J213:J218)</f>
        <v>440</v>
      </c>
      <c r="K219" s="45">
        <f>SUM(K213:K218)</f>
        <v>430</v>
      </c>
      <c r="L219" s="45">
        <f>SUM(L213:L218)</f>
        <v>398</v>
      </c>
    </row>
    <row r="220" spans="1:12" ht="26.25" thickTop="1" x14ac:dyDescent="0.25">
      <c r="A220" s="5"/>
      <c r="B220" s="41"/>
      <c r="C220" s="42"/>
      <c r="D220" s="42"/>
      <c r="E220" s="42"/>
      <c r="F220" s="42"/>
      <c r="G220" s="42"/>
      <c r="H220" s="42"/>
      <c r="I220" s="42"/>
      <c r="J220" s="42"/>
      <c r="K220" s="42"/>
      <c r="L220" s="42"/>
    </row>
    <row r="221" spans="1:12" ht="26.25" thickBot="1" x14ac:dyDescent="0.3">
      <c r="A221" s="11" t="s">
        <v>63</v>
      </c>
      <c r="B221" s="76" t="s">
        <v>98</v>
      </c>
      <c r="C221" s="76"/>
      <c r="D221" s="76"/>
      <c r="E221" s="76"/>
      <c r="F221" s="76"/>
      <c r="G221" s="76"/>
      <c r="H221" s="19"/>
      <c r="I221" s="4"/>
      <c r="J221" s="4"/>
      <c r="K221" s="4"/>
      <c r="L221" s="4"/>
    </row>
    <row r="222" spans="1:12" ht="27" thickTop="1" thickBot="1" x14ac:dyDescent="0.3">
      <c r="A222" s="5"/>
      <c r="B222" s="67" t="s">
        <v>78</v>
      </c>
      <c r="C222" s="68">
        <v>2012</v>
      </c>
      <c r="D222" s="68">
        <v>2013</v>
      </c>
      <c r="E222" s="68">
        <v>2014</v>
      </c>
      <c r="F222" s="68">
        <v>2015</v>
      </c>
      <c r="G222" s="68">
        <v>2016</v>
      </c>
      <c r="H222" s="68">
        <v>2017</v>
      </c>
      <c r="I222" s="68">
        <v>2018</v>
      </c>
      <c r="J222" s="68">
        <v>2019</v>
      </c>
      <c r="K222" s="68">
        <v>2020</v>
      </c>
      <c r="L222" s="68">
        <v>2021</v>
      </c>
    </row>
    <row r="223" spans="1:12" ht="27" thickTop="1" thickBot="1" x14ac:dyDescent="0.3">
      <c r="A223" s="5"/>
      <c r="B223" s="67"/>
      <c r="C223" s="69"/>
      <c r="D223" s="69"/>
      <c r="E223" s="69"/>
      <c r="F223" s="69"/>
      <c r="G223" s="69"/>
      <c r="H223" s="69"/>
      <c r="I223" s="69"/>
      <c r="J223" s="69"/>
      <c r="K223" s="69"/>
      <c r="L223" s="69"/>
    </row>
    <row r="224" spans="1:12" ht="27" thickTop="1" thickBot="1" x14ac:dyDescent="0.3">
      <c r="A224" s="5"/>
      <c r="B224" s="38" t="s">
        <v>56</v>
      </c>
      <c r="C224" s="43">
        <v>11</v>
      </c>
      <c r="D224" s="43">
        <v>5</v>
      </c>
      <c r="E224" s="43">
        <v>15</v>
      </c>
      <c r="F224" s="43">
        <v>13</v>
      </c>
      <c r="G224" s="43">
        <v>48</v>
      </c>
      <c r="H224" s="43">
        <v>43</v>
      </c>
      <c r="I224" s="43">
        <v>46</v>
      </c>
      <c r="J224" s="43">
        <v>58</v>
      </c>
      <c r="K224" s="43">
        <v>83</v>
      </c>
      <c r="L224" s="43">
        <v>83</v>
      </c>
    </row>
    <row r="225" spans="1:12" ht="27" thickTop="1" thickBot="1" x14ac:dyDescent="0.7">
      <c r="A225" s="5"/>
      <c r="B225" s="38" t="s">
        <v>107</v>
      </c>
      <c r="C225" s="46">
        <v>64</v>
      </c>
      <c r="D225" s="43">
        <v>35</v>
      </c>
      <c r="E225" s="43">
        <v>60</v>
      </c>
      <c r="F225" s="43">
        <v>83</v>
      </c>
      <c r="G225" s="43">
        <v>99</v>
      </c>
      <c r="H225" s="43">
        <v>91</v>
      </c>
      <c r="I225" s="43">
        <v>102</v>
      </c>
      <c r="J225" s="43">
        <v>106</v>
      </c>
      <c r="K225" s="43">
        <v>102</v>
      </c>
      <c r="L225" s="43">
        <v>101</v>
      </c>
    </row>
    <row r="226" spans="1:12" ht="27" thickTop="1" thickBot="1" x14ac:dyDescent="0.7">
      <c r="A226" s="5"/>
      <c r="B226" s="60" t="s">
        <v>138</v>
      </c>
      <c r="C226" s="46"/>
      <c r="D226" s="43"/>
      <c r="E226" s="43"/>
      <c r="F226" s="43"/>
      <c r="G226" s="43"/>
      <c r="H226" s="43"/>
      <c r="I226" s="43"/>
      <c r="J226" s="43"/>
      <c r="K226" s="61">
        <v>11</v>
      </c>
      <c r="L226" s="43"/>
    </row>
    <row r="227" spans="1:12" ht="27" thickTop="1" thickBot="1" x14ac:dyDescent="0.7">
      <c r="A227" s="5"/>
      <c r="B227" s="38" t="s">
        <v>133</v>
      </c>
      <c r="C227" s="46">
        <v>82</v>
      </c>
      <c r="D227" s="43">
        <v>112</v>
      </c>
      <c r="E227" s="43">
        <v>122</v>
      </c>
      <c r="F227" s="43">
        <v>181</v>
      </c>
      <c r="G227" s="43">
        <v>174</v>
      </c>
      <c r="H227" s="43">
        <v>259</v>
      </c>
      <c r="I227" s="43">
        <v>266</v>
      </c>
      <c r="J227" s="43">
        <v>243</v>
      </c>
      <c r="K227" s="43">
        <v>204</v>
      </c>
      <c r="L227" s="43">
        <v>145</v>
      </c>
    </row>
    <row r="228" spans="1:12" ht="27" thickTop="1" thickBot="1" x14ac:dyDescent="0.7">
      <c r="A228" s="5"/>
      <c r="B228" s="38" t="s">
        <v>60</v>
      </c>
      <c r="C228" s="46">
        <v>4</v>
      </c>
      <c r="D228" s="43">
        <v>4</v>
      </c>
      <c r="E228" s="44">
        <v>9</v>
      </c>
      <c r="F228" s="44">
        <v>19</v>
      </c>
      <c r="G228" s="43">
        <v>25</v>
      </c>
      <c r="H228" s="43">
        <v>35</v>
      </c>
      <c r="I228" s="43">
        <v>36</v>
      </c>
      <c r="J228" s="43">
        <v>33</v>
      </c>
      <c r="K228" s="43">
        <v>30</v>
      </c>
      <c r="L228" s="43">
        <v>69</v>
      </c>
    </row>
    <row r="229" spans="1:12" ht="27" thickTop="1" thickBot="1" x14ac:dyDescent="0.3">
      <c r="A229" s="5"/>
      <c r="B229" s="35" t="s">
        <v>88</v>
      </c>
      <c r="C229" s="45">
        <f t="shared" ref="C229:I229" si="12">SUM(C224:C228)</f>
        <v>161</v>
      </c>
      <c r="D229" s="45">
        <f t="shared" si="12"/>
        <v>156</v>
      </c>
      <c r="E229" s="45">
        <f t="shared" si="12"/>
        <v>206</v>
      </c>
      <c r="F229" s="45">
        <f t="shared" si="12"/>
        <v>296</v>
      </c>
      <c r="G229" s="45">
        <f t="shared" si="12"/>
        <v>346</v>
      </c>
      <c r="H229" s="45">
        <f t="shared" si="12"/>
        <v>428</v>
      </c>
      <c r="I229" s="45">
        <f t="shared" si="12"/>
        <v>450</v>
      </c>
      <c r="J229" s="45">
        <f>SUM(J224:J228)</f>
        <v>440</v>
      </c>
      <c r="K229" s="45">
        <f>SUM(K224:K228)</f>
        <v>430</v>
      </c>
      <c r="L229" s="45">
        <f>SUM(L224:L228)</f>
        <v>398</v>
      </c>
    </row>
    <row r="230" spans="1:12" ht="26.25" thickTop="1" x14ac:dyDescent="0.25">
      <c r="A230" s="5"/>
      <c r="B230" s="10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1:12" ht="26.25" thickBot="1" x14ac:dyDescent="0.3">
      <c r="A231" s="11" t="s">
        <v>65</v>
      </c>
      <c r="B231" s="76" t="s">
        <v>99</v>
      </c>
      <c r="C231" s="76"/>
      <c r="D231" s="76"/>
      <c r="E231" s="76"/>
      <c r="F231" s="76"/>
      <c r="G231" s="76"/>
      <c r="H231" s="4"/>
      <c r="I231" s="4"/>
      <c r="J231" s="4"/>
      <c r="K231" s="4"/>
      <c r="L231" s="4"/>
    </row>
    <row r="232" spans="1:12" ht="27" thickTop="1" thickBot="1" x14ac:dyDescent="0.3">
      <c r="A232" s="5"/>
      <c r="B232" s="67" t="s">
        <v>78</v>
      </c>
      <c r="C232" s="68">
        <v>2012</v>
      </c>
      <c r="D232" s="68">
        <v>2013</v>
      </c>
      <c r="E232" s="68">
        <v>2014</v>
      </c>
      <c r="F232" s="68">
        <v>2015</v>
      </c>
      <c r="G232" s="68">
        <v>2016</v>
      </c>
      <c r="H232" s="68">
        <v>2017</v>
      </c>
      <c r="I232" s="68">
        <v>2018</v>
      </c>
      <c r="J232" s="68">
        <v>2019</v>
      </c>
      <c r="K232" s="68">
        <v>2020</v>
      </c>
      <c r="L232" s="68">
        <v>2021</v>
      </c>
    </row>
    <row r="233" spans="1:12" ht="27" thickTop="1" thickBot="1" x14ac:dyDescent="0.3">
      <c r="A233" s="5"/>
      <c r="B233" s="67"/>
      <c r="C233" s="69"/>
      <c r="D233" s="69"/>
      <c r="E233" s="69"/>
      <c r="F233" s="69"/>
      <c r="G233" s="69"/>
      <c r="H233" s="69"/>
      <c r="I233" s="69"/>
      <c r="J233" s="69"/>
      <c r="K233" s="69"/>
      <c r="L233" s="69"/>
    </row>
    <row r="234" spans="1:12" ht="27" thickTop="1" thickBot="1" x14ac:dyDescent="0.3">
      <c r="A234" s="5"/>
      <c r="B234" s="38" t="s">
        <v>36</v>
      </c>
      <c r="C234" s="43">
        <v>8</v>
      </c>
      <c r="D234" s="43">
        <v>11</v>
      </c>
      <c r="E234" s="43">
        <v>6</v>
      </c>
      <c r="F234" s="43">
        <v>11</v>
      </c>
      <c r="G234" s="43">
        <v>52</v>
      </c>
      <c r="H234" s="43">
        <v>78</v>
      </c>
      <c r="I234" s="43">
        <v>75</v>
      </c>
      <c r="J234" s="43">
        <v>80</v>
      </c>
      <c r="K234" s="43">
        <v>105</v>
      </c>
      <c r="L234" s="43">
        <v>144</v>
      </c>
    </row>
    <row r="235" spans="1:12" ht="27" thickTop="1" thickBot="1" x14ac:dyDescent="0.3">
      <c r="A235" s="5"/>
      <c r="B235" s="38" t="s">
        <v>38</v>
      </c>
      <c r="C235" s="43">
        <v>2</v>
      </c>
      <c r="D235" s="43">
        <v>7</v>
      </c>
      <c r="E235" s="43">
        <v>6</v>
      </c>
      <c r="F235" s="43">
        <v>5</v>
      </c>
      <c r="G235" s="43">
        <v>13</v>
      </c>
      <c r="H235" s="43"/>
      <c r="I235" s="43"/>
      <c r="J235" s="43"/>
      <c r="K235" s="43"/>
      <c r="L235" s="43"/>
    </row>
    <row r="236" spans="1:12" ht="27" thickTop="1" thickBot="1" x14ac:dyDescent="0.3">
      <c r="A236" s="5"/>
      <c r="B236" s="38" t="s">
        <v>39</v>
      </c>
      <c r="C236" s="43">
        <v>4</v>
      </c>
      <c r="D236" s="43">
        <v>4</v>
      </c>
      <c r="E236" s="39">
        <v>7</v>
      </c>
      <c r="F236" s="39">
        <v>10</v>
      </c>
      <c r="G236" s="43"/>
      <c r="H236" s="43"/>
      <c r="I236" s="43"/>
      <c r="J236" s="43">
        <v>8</v>
      </c>
      <c r="K236" s="43">
        <v>5</v>
      </c>
      <c r="L236" s="43"/>
    </row>
    <row r="237" spans="1:12" ht="27" thickTop="1" thickBot="1" x14ac:dyDescent="0.3">
      <c r="A237" s="5"/>
      <c r="B237" s="38" t="s">
        <v>44</v>
      </c>
      <c r="C237" s="43">
        <v>42</v>
      </c>
      <c r="D237" s="43">
        <v>15</v>
      </c>
      <c r="E237" s="43">
        <v>55</v>
      </c>
      <c r="F237" s="43">
        <v>73</v>
      </c>
      <c r="G237" s="43">
        <v>90</v>
      </c>
      <c r="H237" s="43">
        <v>91</v>
      </c>
      <c r="I237" s="43">
        <v>85</v>
      </c>
      <c r="J237" s="43">
        <v>81</v>
      </c>
      <c r="K237" s="43">
        <v>84</v>
      </c>
      <c r="L237" s="43">
        <v>94</v>
      </c>
    </row>
    <row r="238" spans="1:12" ht="27" thickTop="1" thickBot="1" x14ac:dyDescent="0.3">
      <c r="A238" s="5"/>
      <c r="B238" s="38" t="s">
        <v>122</v>
      </c>
      <c r="C238" s="43">
        <v>2</v>
      </c>
      <c r="D238" s="43">
        <v>1</v>
      </c>
      <c r="E238" s="43">
        <v>1</v>
      </c>
      <c r="F238" s="43">
        <v>0</v>
      </c>
      <c r="G238" s="43">
        <v>3</v>
      </c>
      <c r="H238" s="43"/>
      <c r="I238" s="43"/>
      <c r="J238" s="43"/>
      <c r="K238" s="43"/>
      <c r="L238" s="43"/>
    </row>
    <row r="239" spans="1:12" ht="27" thickTop="1" thickBot="1" x14ac:dyDescent="0.3">
      <c r="A239" s="5"/>
      <c r="B239" s="38" t="s">
        <v>47</v>
      </c>
      <c r="C239" s="43">
        <v>37</v>
      </c>
      <c r="D239" s="43">
        <v>37</v>
      </c>
      <c r="E239" s="43">
        <v>35</v>
      </c>
      <c r="F239" s="43">
        <v>57</v>
      </c>
      <c r="G239" s="43">
        <v>78</v>
      </c>
      <c r="H239" s="43">
        <v>50</v>
      </c>
      <c r="I239" s="43">
        <v>55</v>
      </c>
      <c r="J239" s="43">
        <v>63</v>
      </c>
      <c r="K239" s="43">
        <v>68</v>
      </c>
      <c r="L239" s="43">
        <v>29</v>
      </c>
    </row>
    <row r="240" spans="1:12" ht="27" thickTop="1" thickBot="1" x14ac:dyDescent="0.3">
      <c r="A240" s="5"/>
      <c r="B240" s="38" t="s">
        <v>52</v>
      </c>
      <c r="C240" s="43">
        <v>25</v>
      </c>
      <c r="D240" s="43">
        <v>23</v>
      </c>
      <c r="E240" s="44">
        <v>35</v>
      </c>
      <c r="F240" s="44">
        <v>41</v>
      </c>
      <c r="G240" s="43">
        <v>34</v>
      </c>
      <c r="H240" s="43">
        <v>63</v>
      </c>
      <c r="I240" s="43">
        <v>58</v>
      </c>
      <c r="J240" s="43">
        <v>55</v>
      </c>
      <c r="K240" s="43">
        <v>64</v>
      </c>
      <c r="L240" s="43">
        <v>52</v>
      </c>
    </row>
    <row r="241" spans="1:12" ht="27" thickTop="1" thickBot="1" x14ac:dyDescent="0.3">
      <c r="A241" s="5"/>
      <c r="B241" s="38" t="s">
        <v>53</v>
      </c>
      <c r="C241" s="43">
        <v>41</v>
      </c>
      <c r="D241" s="43">
        <v>58</v>
      </c>
      <c r="E241" s="43">
        <v>61</v>
      </c>
      <c r="F241" s="43">
        <v>99</v>
      </c>
      <c r="G241" s="43">
        <v>76</v>
      </c>
      <c r="H241" s="43">
        <v>146</v>
      </c>
      <c r="I241" s="43">
        <v>167</v>
      </c>
      <c r="J241" s="43">
        <v>151</v>
      </c>
      <c r="K241" s="43">
        <v>104</v>
      </c>
      <c r="L241" s="43">
        <v>76</v>
      </c>
    </row>
    <row r="242" spans="1:12" ht="27" thickTop="1" thickBot="1" x14ac:dyDescent="0.3">
      <c r="A242" s="5"/>
      <c r="B242" s="38" t="s">
        <v>125</v>
      </c>
      <c r="C242" s="43"/>
      <c r="D242" s="43"/>
      <c r="E242" s="43"/>
      <c r="F242" s="43"/>
      <c r="G242" s="43"/>
      <c r="H242" s="43"/>
      <c r="I242" s="43">
        <v>10</v>
      </c>
      <c r="J242" s="43"/>
      <c r="K242" s="43"/>
      <c r="L242" s="43"/>
    </row>
    <row r="243" spans="1:12" ht="27" thickTop="1" thickBot="1" x14ac:dyDescent="0.3">
      <c r="A243" s="5"/>
      <c r="B243" s="60" t="s">
        <v>48</v>
      </c>
      <c r="C243" s="43"/>
      <c r="D243" s="43"/>
      <c r="E243" s="43"/>
      <c r="F243" s="43"/>
      <c r="G243" s="43"/>
      <c r="H243" s="43"/>
      <c r="I243" s="43"/>
      <c r="J243" s="43">
        <v>2</v>
      </c>
      <c r="K243" s="43"/>
      <c r="L243" s="43"/>
    </row>
    <row r="244" spans="1:12" ht="27" thickTop="1" thickBot="1" x14ac:dyDescent="0.3">
      <c r="A244" s="5"/>
      <c r="B244" s="60" t="s">
        <v>43</v>
      </c>
      <c r="C244" s="43"/>
      <c r="D244" s="43"/>
      <c r="E244" s="43"/>
      <c r="F244" s="43"/>
      <c r="G244" s="43"/>
      <c r="H244" s="43"/>
      <c r="I244" s="43"/>
      <c r="J244" s="43"/>
      <c r="K244" s="43"/>
      <c r="L244" s="43">
        <v>3</v>
      </c>
    </row>
    <row r="245" spans="1:12" ht="27" thickTop="1" thickBot="1" x14ac:dyDescent="0.3">
      <c r="A245" s="5"/>
      <c r="B245" s="35" t="s">
        <v>88</v>
      </c>
      <c r="C245" s="36">
        <f t="shared" ref="C245:G245" si="13">SUM(C234:C241)</f>
        <v>161</v>
      </c>
      <c r="D245" s="36">
        <f t="shared" si="13"/>
        <v>156</v>
      </c>
      <c r="E245" s="36">
        <f t="shared" si="13"/>
        <v>206</v>
      </c>
      <c r="F245" s="36">
        <f t="shared" si="13"/>
        <v>296</v>
      </c>
      <c r="G245" s="36">
        <f t="shared" si="13"/>
        <v>346</v>
      </c>
      <c r="H245" s="36">
        <f>SUM(H234:H241)</f>
        <v>428</v>
      </c>
      <c r="I245" s="36">
        <f>SUM(I234:I242)</f>
        <v>450</v>
      </c>
      <c r="J245" s="36">
        <f>SUM(J234:J243)</f>
        <v>440</v>
      </c>
      <c r="K245" s="36">
        <f>K242+K241+K240+K239+K238+K237+K236+K235+K234</f>
        <v>430</v>
      </c>
      <c r="L245" s="36">
        <f>SUM(L234:L244)</f>
        <v>398</v>
      </c>
    </row>
    <row r="246" spans="1:12" ht="15.75" thickTop="1" x14ac:dyDescent="0.25"/>
  </sheetData>
  <sheetProtection algorithmName="SHA-512" hashValue="qv5Kd/zWI2cZjNcyjx84/8sB6qiDoMczz6d61ZcEG8JRL/Jh8yOQme3Klq+7diceUPHm/8GoBfeIrbG53WU+Gw==" saltValue="ubtHYO5SoxogPRMjvxCiIA==" spinCount="100000" sheet="1" formatCells="0" formatColumns="0" formatRows="0" insertColumns="0" insertRows="0" insertHyperlinks="0" deleteColumns="0" deleteRows="0" sort="0" autoFilter="0" pivotTables="0"/>
  <mergeCells count="177">
    <mergeCell ref="L222:L223"/>
    <mergeCell ref="L232:L233"/>
    <mergeCell ref="J171:J172"/>
    <mergeCell ref="K171:K172"/>
    <mergeCell ref="L171:L172"/>
    <mergeCell ref="J182:J183"/>
    <mergeCell ref="L182:L183"/>
    <mergeCell ref="L199:L200"/>
    <mergeCell ref="F211:F212"/>
    <mergeCell ref="G211:G212"/>
    <mergeCell ref="I211:I212"/>
    <mergeCell ref="L211:L212"/>
    <mergeCell ref="K182:K183"/>
    <mergeCell ref="J199:J200"/>
    <mergeCell ref="K199:K200"/>
    <mergeCell ref="J211:J212"/>
    <mergeCell ref="K211:K212"/>
    <mergeCell ref="J222:J223"/>
    <mergeCell ref="K222:K223"/>
    <mergeCell ref="J232:J233"/>
    <mergeCell ref="K232:K233"/>
    <mergeCell ref="F222:F223"/>
    <mergeCell ref="Q109:R109"/>
    <mergeCell ref="P133:R133"/>
    <mergeCell ref="P138:R138"/>
    <mergeCell ref="S133:U133"/>
    <mergeCell ref="S138:U138"/>
    <mergeCell ref="O146:P146"/>
    <mergeCell ref="Q146:R146"/>
    <mergeCell ref="B163:L163"/>
    <mergeCell ref="K109:L109"/>
    <mergeCell ref="B133:B134"/>
    <mergeCell ref="I109:J109"/>
    <mergeCell ref="C133:C134"/>
    <mergeCell ref="D133:D134"/>
    <mergeCell ref="K146:L146"/>
    <mergeCell ref="F133:F134"/>
    <mergeCell ref="E133:E134"/>
    <mergeCell ref="G133:I133"/>
    <mergeCell ref="B140:G140"/>
    <mergeCell ref="B146:B147"/>
    <mergeCell ref="G146:H146"/>
    <mergeCell ref="B145:L145"/>
    <mergeCell ref="C109:D109"/>
    <mergeCell ref="E109:F109"/>
    <mergeCell ref="M72:N72"/>
    <mergeCell ref="M96:N96"/>
    <mergeCell ref="M109:N109"/>
    <mergeCell ref="M133:O133"/>
    <mergeCell ref="M138:O138"/>
    <mergeCell ref="G135:I135"/>
    <mergeCell ref="G138:I138"/>
    <mergeCell ref="J133:L133"/>
    <mergeCell ref="J138:L138"/>
    <mergeCell ref="B108:L108"/>
    <mergeCell ref="G72:H72"/>
    <mergeCell ref="O109:P109"/>
    <mergeCell ref="Q8:R8"/>
    <mergeCell ref="O33:P33"/>
    <mergeCell ref="Q33:R33"/>
    <mergeCell ref="O56:P56"/>
    <mergeCell ref="Q56:R56"/>
    <mergeCell ref="O72:P72"/>
    <mergeCell ref="Q72:R72"/>
    <mergeCell ref="O96:P96"/>
    <mergeCell ref="Q96:R96"/>
    <mergeCell ref="G222:G223"/>
    <mergeCell ref="C182:C183"/>
    <mergeCell ref="D199:D200"/>
    <mergeCell ref="E211:E212"/>
    <mergeCell ref="I182:I183"/>
    <mergeCell ref="I199:I200"/>
    <mergeCell ref="E72:F72"/>
    <mergeCell ref="C72:D72"/>
    <mergeCell ref="G8:H8"/>
    <mergeCell ref="G33:H33"/>
    <mergeCell ref="G56:H56"/>
    <mergeCell ref="B95:L95"/>
    <mergeCell ref="B96:B97"/>
    <mergeCell ref="C96:D96"/>
    <mergeCell ref="I96:J96"/>
    <mergeCell ref="K33:L33"/>
    <mergeCell ref="K56:L56"/>
    <mergeCell ref="K96:L96"/>
    <mergeCell ref="E96:F96"/>
    <mergeCell ref="G96:H96"/>
    <mergeCell ref="B165:N165"/>
    <mergeCell ref="M8:N8"/>
    <mergeCell ref="M33:N33"/>
    <mergeCell ref="M56:N56"/>
    <mergeCell ref="C146:D146"/>
    <mergeCell ref="E146:F146"/>
    <mergeCell ref="H182:H183"/>
    <mergeCell ref="E182:E183"/>
    <mergeCell ref="H199:H200"/>
    <mergeCell ref="H211:H212"/>
    <mergeCell ref="B164:N164"/>
    <mergeCell ref="M146:N146"/>
    <mergeCell ref="B170:G170"/>
    <mergeCell ref="B166:G166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A1:B1"/>
    <mergeCell ref="C1:L1"/>
    <mergeCell ref="B3:G3"/>
    <mergeCell ref="B7:L7"/>
    <mergeCell ref="B71:L71"/>
    <mergeCell ref="B72:B73"/>
    <mergeCell ref="B55:L55"/>
    <mergeCell ref="B56:B57"/>
    <mergeCell ref="B32:L32"/>
    <mergeCell ref="B33:B34"/>
    <mergeCell ref="E33:F33"/>
    <mergeCell ref="B8:B9"/>
    <mergeCell ref="I8:J8"/>
    <mergeCell ref="I33:J33"/>
    <mergeCell ref="I56:J56"/>
    <mergeCell ref="K72:L72"/>
    <mergeCell ref="C8:D8"/>
    <mergeCell ref="E8:F8"/>
    <mergeCell ref="C33:D33"/>
    <mergeCell ref="E56:F56"/>
    <mergeCell ref="C56:D56"/>
    <mergeCell ref="B2:N2"/>
    <mergeCell ref="I72:J72"/>
    <mergeCell ref="K8:L8"/>
    <mergeCell ref="I232:I233"/>
    <mergeCell ref="G232:G233"/>
    <mergeCell ref="B210:G210"/>
    <mergeCell ref="B198:G198"/>
    <mergeCell ref="B199:B200"/>
    <mergeCell ref="E199:E200"/>
    <mergeCell ref="B211:B212"/>
    <mergeCell ref="C211:C212"/>
    <mergeCell ref="D211:D212"/>
    <mergeCell ref="C199:C200"/>
    <mergeCell ref="E232:E233"/>
    <mergeCell ref="F232:F233"/>
    <mergeCell ref="B221:G221"/>
    <mergeCell ref="B222:B223"/>
    <mergeCell ref="C222:C223"/>
    <mergeCell ref="D222:D223"/>
    <mergeCell ref="E222:E223"/>
    <mergeCell ref="F199:F200"/>
    <mergeCell ref="G199:G200"/>
    <mergeCell ref="H232:H233"/>
    <mergeCell ref="B231:G231"/>
    <mergeCell ref="V133:X133"/>
    <mergeCell ref="V138:X138"/>
    <mergeCell ref="B232:B233"/>
    <mergeCell ref="C232:C233"/>
    <mergeCell ref="D232:D233"/>
    <mergeCell ref="S146:T146"/>
    <mergeCell ref="S8:T8"/>
    <mergeCell ref="S33:T33"/>
    <mergeCell ref="S56:T56"/>
    <mergeCell ref="S72:T72"/>
    <mergeCell ref="S96:T96"/>
    <mergeCell ref="S109:T109"/>
    <mergeCell ref="G109:H109"/>
    <mergeCell ref="B132:G132"/>
    <mergeCell ref="B109:B110"/>
    <mergeCell ref="O8:P8"/>
    <mergeCell ref="I222:I223"/>
    <mergeCell ref="F182:F183"/>
    <mergeCell ref="B181:G181"/>
    <mergeCell ref="I146:J146"/>
    <mergeCell ref="H222:H223"/>
    <mergeCell ref="G182:G183"/>
    <mergeCell ref="B182:B183"/>
    <mergeCell ref="D182:D183"/>
  </mergeCells>
  <pageMargins left="0.7" right="0.7" top="0.75" bottom="0.75" header="0.3" footer="0.3"/>
  <pageSetup paperSize="9" scale="47" orientation="landscape" r:id="rId1"/>
  <rowBreaks count="5" manualBreakCount="5">
    <brk id="30" max="16383" man="1"/>
    <brk id="54" max="16383" man="1"/>
    <brk id="93" max="16383" man="1"/>
    <brk id="130" max="16383" man="1"/>
    <brk id="16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2018-07-11T14:13:14Z</cp:lastPrinted>
  <dcterms:created xsi:type="dcterms:W3CDTF">2014-12-01T14:44:08Z</dcterms:created>
  <dcterms:modified xsi:type="dcterms:W3CDTF">2022-11-29T14:22:01Z</dcterms:modified>
</cp:coreProperties>
</file>