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ihajaji\Desktop\enseignement privé 2024\"/>
    </mc:Choice>
  </mc:AlternateContent>
  <xr:revisionPtr revIDLastSave="0" documentId="13_ncr:1_{3778FCD8-9119-44E6-ADAB-17C23C9747DA}" xr6:coauthVersionLast="47" xr6:coauthVersionMax="47" xr10:uidLastSave="{00000000-0000-0000-0000-000000000000}"/>
  <bookViews>
    <workbookView showHorizontalScroll="0" showVerticalScroll="0" showSheetTabs="0" xWindow="-120" yWindow="-120" windowWidth="19440" windowHeight="1500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3" i="1" l="1"/>
  <c r="L239" i="1"/>
  <c r="M225" i="1"/>
  <c r="N172" i="1"/>
  <c r="M134" i="1"/>
  <c r="N114" i="1"/>
  <c r="J239" i="1"/>
  <c r="K225" i="1"/>
  <c r="L225" i="1" l="1"/>
  <c r="C239" i="1"/>
  <c r="D239" i="1"/>
  <c r="E239" i="1"/>
  <c r="F239" i="1"/>
  <c r="G239" i="1"/>
  <c r="H239" i="1"/>
  <c r="I239" i="1"/>
  <c r="B239" i="1"/>
  <c r="L263" i="1" l="1"/>
  <c r="K239" i="1"/>
  <c r="M172" i="1" l="1"/>
  <c r="L134" i="1"/>
  <c r="M114" i="1"/>
  <c r="L172" i="1" l="1"/>
  <c r="L114" i="1"/>
  <c r="K263" i="1" l="1"/>
  <c r="K134" i="1"/>
  <c r="J263" i="1" l="1"/>
  <c r="I263" i="1"/>
  <c r="J225" i="1"/>
  <c r="K172" i="1"/>
  <c r="J134" i="1"/>
  <c r="K114" i="1"/>
  <c r="G51" i="2" l="1"/>
  <c r="G50" i="2"/>
  <c r="G49" i="2"/>
  <c r="G47" i="2"/>
  <c r="I225" i="1" l="1"/>
  <c r="H225" i="1"/>
  <c r="H263" i="1"/>
  <c r="I172" i="1" l="1"/>
  <c r="J172" i="1"/>
  <c r="I134" i="1"/>
  <c r="H134" i="1"/>
  <c r="I114" i="1"/>
  <c r="J114" i="1"/>
  <c r="G134" i="1" l="1"/>
  <c r="G263" i="1" l="1"/>
  <c r="F263" i="1"/>
  <c r="E263" i="1"/>
  <c r="H172" i="1"/>
  <c r="G172" i="1"/>
  <c r="F172" i="1"/>
  <c r="F134" i="1"/>
  <c r="E134" i="1"/>
</calcChain>
</file>

<file path=xl/sharedStrings.xml><?xml version="1.0" encoding="utf-8"?>
<sst xmlns="http://schemas.openxmlformats.org/spreadsheetml/2006/main" count="257" uniqueCount="85">
  <si>
    <t>السنة الحامعية</t>
  </si>
  <si>
    <t>عدد المؤسسات</t>
  </si>
  <si>
    <t>(1</t>
  </si>
  <si>
    <t>السنة الجامعية</t>
  </si>
  <si>
    <t>عدد الطلبة</t>
  </si>
  <si>
    <t>2013/2012</t>
  </si>
  <si>
    <t>2014/2013</t>
  </si>
  <si>
    <t>2015/2014</t>
  </si>
  <si>
    <t>2016/2015</t>
  </si>
  <si>
    <t>2017/2016</t>
  </si>
  <si>
    <t>2018/2017</t>
  </si>
  <si>
    <t>(2</t>
  </si>
  <si>
    <t>تطوّر عدد الطلبة</t>
  </si>
  <si>
    <t>(3</t>
  </si>
  <si>
    <t>تطوّر عدد الطلبة حسب الولاية</t>
  </si>
  <si>
    <t>الولاية</t>
  </si>
  <si>
    <t>أريانة</t>
  </si>
  <si>
    <t>القيروان</t>
  </si>
  <si>
    <t>المنستير</t>
  </si>
  <si>
    <t>بن عروس</t>
  </si>
  <si>
    <t>تونس</t>
  </si>
  <si>
    <t>سوسة</t>
  </si>
  <si>
    <t>صفاقس</t>
  </si>
  <si>
    <t>قابس</t>
  </si>
  <si>
    <t>قفصة</t>
  </si>
  <si>
    <t>منوبة</t>
  </si>
  <si>
    <t>نابل</t>
  </si>
  <si>
    <t>المجموع</t>
  </si>
  <si>
    <t>(4</t>
  </si>
  <si>
    <t>تطوّر عدد الطلبة حسب الشهادة</t>
  </si>
  <si>
    <t>الشهادة</t>
  </si>
  <si>
    <t xml:space="preserve">تطوّر عدد المؤسسات   </t>
  </si>
  <si>
    <t>(5</t>
  </si>
  <si>
    <t>تطوّر عدد الطلبة حسب مجال الدراسة</t>
  </si>
  <si>
    <t>(6</t>
  </si>
  <si>
    <t>(7</t>
  </si>
  <si>
    <t>(8</t>
  </si>
  <si>
    <t>(9</t>
  </si>
  <si>
    <t>نسبة المؤسسسات الخاصة</t>
  </si>
  <si>
    <t>تطوّر نسبة المؤسسات الخلصة بالمقارنة مع جملة المؤسسات</t>
  </si>
  <si>
    <t>مرحلة تحضيرية</t>
  </si>
  <si>
    <t>عدد خريجي التعليم العالي الخاص</t>
  </si>
  <si>
    <t>2012/2011</t>
  </si>
  <si>
    <t>اجازة أساسية</t>
  </si>
  <si>
    <t>اجازة تطبيقية</t>
  </si>
  <si>
    <t>شهادة هندسة</t>
  </si>
  <si>
    <t>شهادة اختصاص</t>
  </si>
  <si>
    <t>مجال الدراسة</t>
  </si>
  <si>
    <t>فنون</t>
  </si>
  <si>
    <t>آداب</t>
  </si>
  <si>
    <t>أعمال تجارية وادارة</t>
  </si>
  <si>
    <t>حقوق</t>
  </si>
  <si>
    <t>صحافة وعلوم الاخبار</t>
  </si>
  <si>
    <t>علوم اجتماعية وسلوكيات</t>
  </si>
  <si>
    <t>رياضيات واحصاء</t>
  </si>
  <si>
    <t>علوم الاعلامية والملتيميديا</t>
  </si>
  <si>
    <t>علوم الحياة</t>
  </si>
  <si>
    <t>صناعات تحويلية وصناعات معالجة</t>
  </si>
  <si>
    <t>هندسة التعمير والبناءات</t>
  </si>
  <si>
    <t>هندسة وتقنيات مماثلة</t>
  </si>
  <si>
    <t>صحة</t>
  </si>
  <si>
    <t>رياضيات وإحصاء</t>
  </si>
  <si>
    <t>الجمهورية التونسية</t>
  </si>
  <si>
    <t>وزارة التعليم العالي والبحث العلمي</t>
  </si>
  <si>
    <t>في أرقام</t>
  </si>
  <si>
    <t>تطوّر عدد الخريجي في القطاع الخاص</t>
  </si>
  <si>
    <t>تطوّر عدد الخريجي حسب الولاية</t>
  </si>
  <si>
    <t>تطوّرعدد الخريجي حسب نوع الشهادة</t>
  </si>
  <si>
    <t>تطوّر عدد الخريجي حسب مجال الدراسة</t>
  </si>
  <si>
    <t>*6556</t>
  </si>
  <si>
    <r>
      <rPr>
        <sz val="11"/>
        <color theme="0"/>
        <rFont val="Traditional Arabic"/>
        <family val="1"/>
      </rPr>
      <t>*</t>
    </r>
    <r>
      <rPr>
        <sz val="11"/>
        <color theme="1"/>
        <rFont val="Traditional Arabic"/>
        <family val="1"/>
      </rPr>
      <t>هذا الارتفاع ناتج عن تغير مقر بعض المؤسسات*</t>
    </r>
  </si>
  <si>
    <t>2019/2018</t>
  </si>
  <si>
    <t>2020/2019</t>
  </si>
  <si>
    <t>الشهادة الوطنية لإجازة</t>
  </si>
  <si>
    <t>حماية المحيط</t>
  </si>
  <si>
    <t>2021/2020</t>
  </si>
  <si>
    <t xml:space="preserve">                                                                                                                                                                                                       </t>
  </si>
  <si>
    <t>2022/2021</t>
  </si>
  <si>
    <t>مدنين</t>
  </si>
  <si>
    <t>خدمات النقل</t>
  </si>
  <si>
    <t>2023/2022</t>
  </si>
  <si>
    <t xml:space="preserve"> </t>
  </si>
  <si>
    <t>ماجستير</t>
  </si>
  <si>
    <t>2024/2023</t>
  </si>
  <si>
    <r>
      <t>(2024-2023</t>
    </r>
    <r>
      <rPr>
        <b/>
        <sz val="28"/>
        <color theme="3" tint="0.39997558519241921"/>
        <rFont val="Arial"/>
        <family val="2"/>
      </rPr>
      <t>/</t>
    </r>
    <r>
      <rPr>
        <b/>
        <sz val="26"/>
        <color theme="3" tint="0.39997558519241921"/>
        <rFont val="Arial"/>
        <family val="2"/>
      </rPr>
      <t>2013-2012)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</si>
</sst>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raditional Arabic"/>
      <family val="1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Traditional Arabic"/>
      <family val="1"/>
    </font>
    <font>
      <b/>
      <sz val="26"/>
      <color theme="3" tint="0.39997558519241921"/>
      <name val="Arial"/>
      <family val="2"/>
    </font>
    <font>
      <b/>
      <sz val="16"/>
      <color theme="1"/>
      <name val="Traditional Arabic"/>
      <family val="1"/>
    </font>
    <font>
      <sz val="14"/>
      <color theme="1"/>
      <name val="Traditional Arabic"/>
      <family val="1"/>
    </font>
    <font>
      <b/>
      <sz val="11"/>
      <color theme="1"/>
      <name val="Traditional Arabic"/>
      <family val="1"/>
    </font>
    <font>
      <sz val="20"/>
      <color theme="1"/>
      <name val="Andalus"/>
      <family val="1"/>
    </font>
    <font>
      <b/>
      <sz val="72"/>
      <color theme="4"/>
      <name val="Arial"/>
      <family val="2"/>
    </font>
    <font>
      <b/>
      <sz val="28"/>
      <color theme="3" tint="0.39997558519241921"/>
      <name val="Arial"/>
      <family val="2"/>
    </font>
    <font>
      <sz val="16"/>
      <color theme="1"/>
      <name val="Traditional Arabic"/>
      <family val="1"/>
    </font>
    <font>
      <sz val="11"/>
      <color theme="1"/>
      <name val="Traditional Arabic"/>
      <family val="1"/>
    </font>
    <font>
      <sz val="11"/>
      <color theme="0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2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1" xfId="0" applyBorder="1"/>
    <xf numFmtId="0" fontId="0" fillId="0" borderId="4" xfId="0" applyBorder="1"/>
    <xf numFmtId="0" fontId="3" fillId="0" borderId="0" xfId="0" applyFont="1"/>
    <xf numFmtId="0" fontId="1" fillId="0" borderId="0" xfId="0" applyFont="1"/>
    <xf numFmtId="0" fontId="6" fillId="5" borderId="0" xfId="0" applyFont="1" applyFill="1"/>
    <xf numFmtId="0" fontId="6" fillId="5" borderId="1" xfId="0" applyFont="1" applyFill="1" applyBorder="1"/>
    <xf numFmtId="0" fontId="8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center" vertical="center"/>
    </xf>
    <xf numFmtId="164" fontId="9" fillId="5" borderId="10" xfId="0" applyNumberFormat="1" applyFont="1" applyFill="1" applyBorder="1" applyAlignment="1">
      <alignment horizontal="center" vertical="center"/>
    </xf>
    <xf numFmtId="164" fontId="9" fillId="5" borderId="17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164" fontId="9" fillId="5" borderId="16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164" fontId="9" fillId="5" borderId="4" xfId="0" applyNumberFormat="1" applyFont="1" applyFill="1" applyBorder="1" applyAlignment="1">
      <alignment horizontal="center" vertical="center"/>
    </xf>
    <xf numFmtId="0" fontId="6" fillId="5" borderId="13" xfId="0" applyFont="1" applyFill="1" applyBorder="1"/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25" xfId="0" applyBorder="1"/>
    <xf numFmtId="0" fontId="13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1" fontId="13" fillId="4" borderId="18" xfId="0" applyNumberFormat="1" applyFont="1" applyFill="1" applyBorder="1" applyAlignment="1">
      <alignment vertical="center"/>
    </xf>
    <xf numFmtId="1" fontId="7" fillId="4" borderId="18" xfId="0" applyNumberFormat="1" applyFont="1" applyFill="1" applyBorder="1" applyAlignment="1">
      <alignment vertical="center"/>
    </xf>
    <xf numFmtId="0" fontId="7" fillId="7" borderId="18" xfId="0" applyFont="1" applyFill="1" applyBorder="1" applyAlignment="1">
      <alignment vertical="center"/>
    </xf>
    <xf numFmtId="0" fontId="7" fillId="7" borderId="18" xfId="0" applyFont="1" applyFill="1" applyBorder="1" applyAlignment="1">
      <alignment vertical="center" wrapText="1"/>
    </xf>
    <xf numFmtId="0" fontId="15" fillId="0" borderId="0" xfId="0" applyFont="1"/>
    <xf numFmtId="0" fontId="13" fillId="4" borderId="28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1" fontId="0" fillId="0" borderId="0" xfId="0" applyNumberFormat="1"/>
    <xf numFmtId="0" fontId="7" fillId="4" borderId="11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7" fillId="3" borderId="3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1" fontId="13" fillId="4" borderId="19" xfId="0" applyNumberFormat="1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right" vertical="center"/>
    </xf>
    <xf numFmtId="0" fontId="7" fillId="7" borderId="21" xfId="0" applyFont="1" applyFill="1" applyBorder="1" applyAlignment="1">
      <alignment horizontal="right" vertical="center"/>
    </xf>
    <xf numFmtId="0" fontId="7" fillId="7" borderId="22" xfId="0" applyFont="1" applyFill="1" applyBorder="1" applyAlignment="1">
      <alignment horizontal="right" vertical="center"/>
    </xf>
    <xf numFmtId="1" fontId="13" fillId="4" borderId="18" xfId="0" applyNumberFormat="1" applyFont="1" applyFill="1" applyBorder="1" applyAlignment="1">
      <alignment horizontal="center" vertical="center"/>
    </xf>
    <xf numFmtId="0" fontId="5" fillId="8" borderId="0" xfId="0" applyFont="1" applyFill="1"/>
    <xf numFmtId="1" fontId="7" fillId="4" borderId="18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right" vertical="center"/>
    </xf>
    <xf numFmtId="0" fontId="7" fillId="7" borderId="27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15" xfId="0" applyFont="1" applyFill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2" fillId="7" borderId="20" xfId="0" applyFont="1" applyFill="1" applyBorder="1" applyAlignment="1">
      <alignment horizontal="center" vertical="center" wrapText="1"/>
    </xf>
    <xf numFmtId="1" fontId="7" fillId="4" borderId="20" xfId="0" applyNumberFormat="1" applyFont="1" applyFill="1" applyBorder="1" applyAlignment="1">
      <alignment horizontal="center" vertical="center"/>
    </xf>
    <xf numFmtId="1" fontId="13" fillId="4" borderId="20" xfId="0" applyNumberFormat="1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1" fontId="13" fillId="4" borderId="18" xfId="0" applyNumberFormat="1" applyFont="1" applyFill="1" applyBorder="1" applyAlignment="1">
      <alignment horizontal="center" vertical="center"/>
    </xf>
    <xf numFmtId="1" fontId="13" fillId="4" borderId="19" xfId="0" applyNumberFormat="1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23" xfId="0" applyFont="1" applyFill="1" applyBorder="1" applyAlignment="1">
      <alignment horizontal="right" vertical="center"/>
    </xf>
    <xf numFmtId="0" fontId="12" fillId="7" borderId="24" xfId="0" applyFont="1" applyFill="1" applyBorder="1" applyAlignment="1">
      <alignment horizontal="right" vertical="center"/>
    </xf>
    <xf numFmtId="0" fontId="14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right" vertical="center" wrapText="1"/>
    </xf>
    <xf numFmtId="0" fontId="12" fillId="7" borderId="19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14" fillId="2" borderId="1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7" fillId="7" borderId="21" xfId="0" applyFont="1" applyFill="1" applyBorder="1" applyAlignment="1">
      <alignment horizontal="right" vertical="center" wrapText="1"/>
    </xf>
    <xf numFmtId="0" fontId="7" fillId="7" borderId="2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2" fillId="6" borderId="23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right"/>
    </xf>
    <xf numFmtId="10" fontId="13" fillId="4" borderId="8" xfId="0" applyNumberFormat="1" applyFont="1" applyFill="1" applyBorder="1" applyAlignment="1">
      <alignment horizontal="center" vertical="center"/>
    </xf>
    <xf numFmtId="10" fontId="13" fillId="4" borderId="4" xfId="0" applyNumberFormat="1" applyFont="1" applyFill="1" applyBorder="1" applyAlignment="1">
      <alignment horizontal="center" vertical="center"/>
    </xf>
    <xf numFmtId="10" fontId="18" fillId="4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121784776902882E-2"/>
          <c:y val="0.19480351414406533"/>
          <c:w val="0.72969626488485118"/>
          <c:h val="0.59169400699912511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838-4476-AAFF-3FA26C8AFF92}"/>
            </c:ext>
          </c:extLst>
        </c:ser>
        <c:ser>
          <c:idx val="1"/>
          <c:order val="1"/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diamond"/>
            <c:size val="5"/>
          </c:marker>
          <c:dLbls>
            <c:dLbl>
              <c:idx val="0"/>
              <c:tx>
                <c:rich>
                  <a:bodyPr/>
                  <a:lstStyle/>
                  <a:p>
                    <a:fld id="{B44D3081-AC19-473B-BC79-DAC46FD9CA77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9C8-4CF8-8EE4-3A746896A32B}"/>
                </c:ext>
              </c:extLst>
            </c:dLbl>
            <c:dLbl>
              <c:idx val="1"/>
              <c:layout>
                <c:manualLayout>
                  <c:x val="-8.6125984251969722E-3"/>
                  <c:y val="-8.0208151064450284E-2"/>
                </c:manualLayout>
              </c:layout>
              <c:tx>
                <c:rich>
                  <a:bodyPr/>
                  <a:lstStyle/>
                  <a:p>
                    <a:fld id="{65AFAD44-5297-4563-BB67-D0B2A041AF33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838-4476-AAFF-3FA26C8AFF92}"/>
                </c:ext>
              </c:extLst>
            </c:dLbl>
            <c:dLbl>
              <c:idx val="2"/>
              <c:layout>
                <c:manualLayout>
                  <c:x val="-1.3612598425196973E-2"/>
                  <c:y val="-0.12187481773111694"/>
                </c:manualLayout>
              </c:layout>
              <c:tx>
                <c:rich>
                  <a:bodyPr/>
                  <a:lstStyle/>
                  <a:p>
                    <a:fld id="{EA79D941-8345-4EE9-948D-F29CC8E7D9B1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F838-4476-AAFF-3FA26C8AFF92}"/>
                </c:ext>
              </c:extLst>
            </c:dLbl>
            <c:dLbl>
              <c:idx val="3"/>
              <c:layout>
                <c:manualLayout>
                  <c:x val="-6.1945931758530248E-2"/>
                  <c:y val="4.4791848935549723E-2"/>
                </c:manualLayout>
              </c:layout>
              <c:tx>
                <c:rich>
                  <a:bodyPr/>
                  <a:lstStyle/>
                  <a:p>
                    <a:fld id="{D5F6E2BD-C3CA-415A-B7FB-8E7F5273DE33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838-4476-AAFF-3FA26C8AFF92}"/>
                </c:ext>
              </c:extLst>
            </c:dLbl>
            <c:dLbl>
              <c:idx val="4"/>
              <c:layout>
                <c:manualLayout>
                  <c:x val="-3.6792650918635169E-3"/>
                  <c:y val="-6.631926217556143E-2"/>
                </c:manualLayout>
              </c:layout>
              <c:tx>
                <c:rich>
                  <a:bodyPr/>
                  <a:lstStyle/>
                  <a:p>
                    <a:fld id="{E349BE4A-2438-48F9-9A1D-B15D56FE1862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F838-4476-AAFF-3FA26C8AFF92}"/>
                </c:ext>
              </c:extLst>
            </c:dLbl>
            <c:dLbl>
              <c:idx val="5"/>
              <c:layout>
                <c:manualLayout>
                  <c:x val="-4.8679265091863579E-2"/>
                  <c:y val="7.719925634295717E-2"/>
                </c:manualLayout>
              </c:layout>
              <c:tx>
                <c:rich>
                  <a:bodyPr/>
                  <a:lstStyle/>
                  <a:p>
                    <a:fld id="{A6A60923-FA00-499B-B7DE-9775478F15B1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838-4476-AAFF-3FA26C8AFF92}"/>
                </c:ext>
              </c:extLst>
            </c:dLbl>
            <c:dLbl>
              <c:idx val="6"/>
              <c:layout>
                <c:manualLayout>
                  <c:x val="-3.7012598425196851E-2"/>
                  <c:y val="-8.0208151064450298E-2"/>
                </c:manualLayout>
              </c:layout>
              <c:tx>
                <c:rich>
                  <a:bodyPr/>
                  <a:lstStyle/>
                  <a:p>
                    <a:fld id="{3203D42B-3630-4E01-BC22-0A7EF4353D29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F838-4476-AAFF-3FA26C8AFF92}"/>
                </c:ext>
              </c:extLst>
            </c:dLbl>
            <c:dLbl>
              <c:idx val="7"/>
              <c:layout>
                <c:manualLayout>
                  <c:x val="-4.0279265091863581E-2"/>
                  <c:y val="4.0162219305920094E-2"/>
                </c:manualLayout>
              </c:layout>
              <c:tx>
                <c:rich>
                  <a:bodyPr/>
                  <a:lstStyle/>
                  <a:p>
                    <a:fld id="{88338CEE-8CD6-4EC9-9558-5165DF72DFAA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F838-4476-AAFF-3FA26C8AFF9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39EA703-95F7-477B-99FF-A47E4F411164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9C8-4CF8-8EE4-3A746896A32B}"/>
                </c:ext>
              </c:extLst>
            </c:dLbl>
            <c:dLbl>
              <c:idx val="9"/>
              <c:layout>
                <c:manualLayout>
                  <c:x val="-3.7633333333333331E-2"/>
                  <c:y val="5.8680737824438653E-2"/>
                </c:manualLayout>
              </c:layout>
              <c:tx>
                <c:rich>
                  <a:bodyPr/>
                  <a:lstStyle/>
                  <a:p>
                    <a:fld id="{BBC080CC-F422-4C3E-A5D0-C064EF427165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F838-4476-AAFF-3FA26C8AFF9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2704641-D473-47F0-8C09-D3B1B5CC508D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89C8-4CF8-8EE4-3A746896A32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DF15E61-7BC9-4327-90B7-488FF6F1E71D}" type="VALUE">
                      <a:rPr lang="en-US"/>
                      <a:pPr/>
                      <a:t>[VALEUR]</a:t>
                    </a:fld>
                    <a:r>
                      <a:rPr lang="en-US"/>
                      <a:t>%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89C8-4CF8-8EE4-3A746896A32B}"/>
                </c:ext>
              </c:extLst>
            </c:dLbl>
            <c:spPr>
              <a:ln cap="rnd">
                <a:gradFill>
                  <a:gsLst>
                    <a:gs pos="0">
                      <a:schemeClr val="tx2">
                        <a:lumMod val="60000"/>
                        <a:lumOff val="40000"/>
                      </a:schemeClr>
                    </a:gs>
                    <a:gs pos="50000">
                      <a:schemeClr val="accent1">
                        <a:tint val="44500"/>
                        <a:satMod val="160000"/>
                      </a:schemeClr>
                    </a:gs>
                    <a:gs pos="100000">
                      <a:schemeClr val="accent1">
                        <a:tint val="23500"/>
                        <a:satMod val="160000"/>
                      </a:schemeClr>
                    </a:gs>
                  </a:gsLst>
                  <a:lin ang="5400000" scaled="0"/>
                </a:gradFill>
              </a:ln>
              <a:effectLst>
                <a:glow rad="127000">
                  <a:schemeClr val="tx2">
                    <a:lumMod val="60000"/>
                    <a:lumOff val="40000"/>
                  </a:schemeClr>
                </a:glow>
                <a:outerShdw blurRad="50800" dist="50800" dir="5400000" algn="ctr" rotWithShape="0">
                  <a:schemeClr val="accent1"/>
                </a:outerShdw>
                <a:softEdge rad="12700"/>
              </a:effectLst>
            </c:spPr>
            <c:txPr>
              <a:bodyPr/>
              <a:lstStyle/>
              <a:p>
                <a:pPr>
                  <a:defRPr sz="1200" b="1" i="0" baseline="0"/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2"/>
                <c:pt idx="0">
                  <c:v>4.5199999999999996</c:v>
                </c:pt>
                <c:pt idx="1">
                  <c:v>6.21</c:v>
                </c:pt>
                <c:pt idx="2">
                  <c:v>8.6199999999999992</c:v>
                </c:pt>
                <c:pt idx="3">
                  <c:v>10.83</c:v>
                </c:pt>
                <c:pt idx="4">
                  <c:v>12.13</c:v>
                </c:pt>
                <c:pt idx="5">
                  <c:v>13.15</c:v>
                </c:pt>
                <c:pt idx="6">
                  <c:v>13.3</c:v>
                </c:pt>
                <c:pt idx="7">
                  <c:v>14.1</c:v>
                </c:pt>
                <c:pt idx="8">
                  <c:v>15</c:v>
                </c:pt>
                <c:pt idx="9">
                  <c:v>15.7</c:v>
                </c:pt>
                <c:pt idx="10">
                  <c:v>18</c:v>
                </c:pt>
                <c:pt idx="11">
                  <c:v>16.8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F838-4476-AAFF-3FA26C8AFF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5556864"/>
        <c:axId val="246047296"/>
      </c:lineChart>
      <c:catAx>
        <c:axId val="155556864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600000" vert="horz"/>
          <a:lstStyle/>
          <a:p>
            <a:pPr>
              <a:defRPr sz="9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fr-FR"/>
          </a:p>
        </c:txPr>
        <c:crossAx val="246047296"/>
        <c:crosses val="autoZero"/>
        <c:auto val="1"/>
        <c:lblAlgn val="ctr"/>
        <c:lblOffset val="100"/>
        <c:noMultiLvlLbl val="0"/>
      </c:catAx>
      <c:valAx>
        <c:axId val="246047296"/>
        <c:scaling>
          <c:orientation val="minMax"/>
        </c:scaling>
        <c:delete val="0"/>
        <c:axPos val="r"/>
        <c:majorGridlines/>
        <c:numFmt formatCode="General" sourceLinked="1"/>
        <c:majorTickMark val="none"/>
        <c:minorTickMark val="none"/>
        <c:tickLblPos val="nextTo"/>
        <c:crossAx val="155556864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tx2">
          <a:lumMod val="60000"/>
          <a:lumOff val="40000"/>
        </a:schemeClr>
      </a:solidFill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121784776902882E-2"/>
          <c:y val="0.19480351414406533"/>
          <c:w val="0.65257178477690292"/>
          <c:h val="0.59169400699912511"/>
        </c:manualLayout>
      </c:layout>
      <c:lineChart>
        <c:grouping val="standard"/>
        <c:varyColors val="0"/>
        <c:ser>
          <c:idx val="0"/>
          <c:order val="0"/>
          <c:tx>
            <c:strRef>
              <c:f>Feuil2!$C$11</c:f>
              <c:strCache>
                <c:ptCount val="1"/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Feuil2!$E$10:$M$10</c:f>
              <c:strCache>
                <c:ptCount val="9"/>
                <c:pt idx="0">
                  <c:v>2012/2011</c:v>
                </c:pt>
                <c:pt idx="1">
                  <c:v>2013/2012</c:v>
                </c:pt>
                <c:pt idx="2">
                  <c:v>2014/2013</c:v>
                </c:pt>
                <c:pt idx="3">
                  <c:v>2015/2014</c:v>
                </c:pt>
                <c:pt idx="4">
                  <c:v>2016/2015</c:v>
                </c:pt>
                <c:pt idx="5">
                  <c:v>2017/2016</c:v>
                </c:pt>
                <c:pt idx="6">
                  <c:v>2018/2017</c:v>
                </c:pt>
                <c:pt idx="7">
                  <c:v>2019/2018</c:v>
                </c:pt>
                <c:pt idx="8">
                  <c:v>2020/2019</c:v>
                </c:pt>
              </c:strCache>
            </c:strRef>
          </c:cat>
          <c:val>
            <c:numRef>
              <c:f>Feuil2!$D$11:$J$11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B7-4C0B-BE3F-969331AEF6BA}"/>
            </c:ext>
          </c:extLst>
        </c:ser>
        <c:ser>
          <c:idx val="1"/>
          <c:order val="1"/>
          <c:tx>
            <c:strRef>
              <c:f>Feuil2!$C$12</c:f>
              <c:strCache>
                <c:ptCount val="1"/>
                <c:pt idx="0">
                  <c:v>عدد خريجي التعليم العالي الخاص</c:v>
                </c:pt>
              </c:strCache>
            </c:strRef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diamond"/>
            <c:size val="5"/>
          </c:marker>
          <c:dLbls>
            <c:dLbl>
              <c:idx val="1"/>
              <c:layout>
                <c:manualLayout>
                  <c:x val="-8.6125984251969722E-3"/>
                  <c:y val="-8.02081510644502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B7-4C0B-BE3F-969331AEF6BA}"/>
                </c:ext>
              </c:extLst>
            </c:dLbl>
            <c:dLbl>
              <c:idx val="2"/>
              <c:layout>
                <c:manualLayout>
                  <c:x val="-1.3612598425196973E-2"/>
                  <c:y val="-0.1218748177311169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B7-4C0B-BE3F-969331AEF6BA}"/>
                </c:ext>
              </c:extLst>
            </c:dLbl>
            <c:dLbl>
              <c:idx val="3"/>
              <c:layout>
                <c:manualLayout>
                  <c:x val="-6.1945931758530248E-2"/>
                  <c:y val="4.4791848935549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B7-4C0B-BE3F-969331AEF6BA}"/>
                </c:ext>
              </c:extLst>
            </c:dLbl>
            <c:dLbl>
              <c:idx val="4"/>
              <c:layout>
                <c:manualLayout>
                  <c:x val="-3.6792650918635169E-3"/>
                  <c:y val="-6.6319262175561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B7-4C0B-BE3F-969331AEF6BA}"/>
                </c:ext>
              </c:extLst>
            </c:dLbl>
            <c:dLbl>
              <c:idx val="5"/>
              <c:layout>
                <c:manualLayout>
                  <c:x val="-4.8679265091863579E-2"/>
                  <c:y val="7.719925634295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B7-4C0B-BE3F-969331AEF6BA}"/>
                </c:ext>
              </c:extLst>
            </c:dLbl>
            <c:dLbl>
              <c:idx val="6"/>
              <c:layout>
                <c:manualLayout>
                  <c:x val="-3.7012598425196851E-2"/>
                  <c:y val="-8.0208151064450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B7-4C0B-BE3F-969331AEF6BA}"/>
                </c:ext>
              </c:extLst>
            </c:dLbl>
            <c:dLbl>
              <c:idx val="7"/>
              <c:layout>
                <c:manualLayout>
                  <c:x val="-4.0279265091863581E-2"/>
                  <c:y val="4.0162219305920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B7-4C0B-BE3F-969331AEF6BA}"/>
                </c:ext>
              </c:extLst>
            </c:dLbl>
            <c:dLbl>
              <c:idx val="9"/>
              <c:layout>
                <c:manualLayout>
                  <c:x val="-3.7633333333333331E-2"/>
                  <c:y val="5.86807378244386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B7-4C0B-BE3F-969331AEF6BA}"/>
                </c:ext>
              </c:extLst>
            </c:dLbl>
            <c:spPr>
              <a:ln cap="rnd">
                <a:gradFill>
                  <a:gsLst>
                    <a:gs pos="0">
                      <a:schemeClr val="tx2">
                        <a:lumMod val="60000"/>
                        <a:lumOff val="40000"/>
                      </a:schemeClr>
                    </a:gs>
                    <a:gs pos="50000">
                      <a:schemeClr val="accent1">
                        <a:tint val="44500"/>
                        <a:satMod val="160000"/>
                      </a:schemeClr>
                    </a:gs>
                    <a:gs pos="100000">
                      <a:schemeClr val="accent1">
                        <a:tint val="23500"/>
                        <a:satMod val="160000"/>
                      </a:schemeClr>
                    </a:gs>
                  </a:gsLst>
                  <a:lin ang="5400000" scaled="0"/>
                </a:gradFill>
              </a:ln>
              <a:effectLst>
                <a:glow rad="127000">
                  <a:schemeClr val="tx2">
                    <a:lumMod val="60000"/>
                    <a:lumOff val="40000"/>
                  </a:schemeClr>
                </a:glow>
                <a:outerShdw blurRad="50800" dist="50800" dir="5400000" algn="ctr" rotWithShape="0">
                  <a:schemeClr val="accent1"/>
                </a:outerShdw>
                <a:softEdge rad="12700"/>
              </a:effectLst>
            </c:spPr>
            <c:txPr>
              <a:bodyPr/>
              <a:lstStyle/>
              <a:p>
                <a:pPr>
                  <a:defRPr sz="1200" b="1" i="0" baseline="0"/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Feuil2!$E$10:$M$10</c:f>
              <c:strCache>
                <c:ptCount val="9"/>
                <c:pt idx="0">
                  <c:v>2012/2011</c:v>
                </c:pt>
                <c:pt idx="1">
                  <c:v>2013/2012</c:v>
                </c:pt>
                <c:pt idx="2">
                  <c:v>2014/2013</c:v>
                </c:pt>
                <c:pt idx="3">
                  <c:v>2015/2014</c:v>
                </c:pt>
                <c:pt idx="4">
                  <c:v>2016/2015</c:v>
                </c:pt>
                <c:pt idx="5">
                  <c:v>2017/2016</c:v>
                </c:pt>
                <c:pt idx="6">
                  <c:v>2018/2017</c:v>
                </c:pt>
                <c:pt idx="7">
                  <c:v>2019/2018</c:v>
                </c:pt>
                <c:pt idx="8">
                  <c:v>2020/2019</c:v>
                </c:pt>
              </c:strCache>
            </c:strRef>
          </c:cat>
          <c:val>
            <c:numRef>
              <c:f>Feuil2!$D$12:$M$12</c:f>
              <c:numCache>
                <c:formatCode>General</c:formatCode>
                <c:ptCount val="10"/>
                <c:pt idx="1">
                  <c:v>4.5199999999999996</c:v>
                </c:pt>
                <c:pt idx="2">
                  <c:v>6.21</c:v>
                </c:pt>
                <c:pt idx="3">
                  <c:v>8.6199999999999992</c:v>
                </c:pt>
                <c:pt idx="4">
                  <c:v>10.83</c:v>
                </c:pt>
                <c:pt idx="5">
                  <c:v>12.13</c:v>
                </c:pt>
                <c:pt idx="6">
                  <c:v>13.15</c:v>
                </c:pt>
                <c:pt idx="7">
                  <c:v>13.3</c:v>
                </c:pt>
                <c:pt idx="8">
                  <c:v>14.1</c:v>
                </c:pt>
                <c:pt idx="9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DB7-4C0B-BE3F-969331AEF6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766720"/>
        <c:axId val="89288064"/>
      </c:lineChart>
      <c:catAx>
        <c:axId val="52766720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600000" vert="horz"/>
          <a:lstStyle/>
          <a:p>
            <a:pPr>
              <a:defRPr sz="9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fr-FR"/>
          </a:p>
        </c:txPr>
        <c:crossAx val="89288064"/>
        <c:crosses val="autoZero"/>
        <c:auto val="1"/>
        <c:lblAlgn val="ctr"/>
        <c:lblOffset val="100"/>
        <c:noMultiLvlLbl val="0"/>
      </c:catAx>
      <c:valAx>
        <c:axId val="89288064"/>
        <c:scaling>
          <c:orientation val="minMax"/>
        </c:scaling>
        <c:delete val="0"/>
        <c:axPos val="r"/>
        <c:majorGridlines/>
        <c:numFmt formatCode="General" sourceLinked="1"/>
        <c:majorTickMark val="none"/>
        <c:minorTickMark val="none"/>
        <c:tickLblPos val="nextTo"/>
        <c:crossAx val="52766720"/>
        <c:crosses val="autoZero"/>
        <c:crossBetween val="between"/>
      </c:valAx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9637506561679794"/>
          <c:y val="0.69593358121901439"/>
          <c:w val="0.18695826771653543"/>
          <c:h val="0.26079469233012542"/>
        </c:manualLayout>
      </c:layout>
      <c:overlay val="0"/>
    </c:legend>
    <c:plotVisOnly val="1"/>
    <c:dispBlanksAs val="gap"/>
    <c:showDLblsOverMax val="0"/>
  </c:chart>
  <c:spPr>
    <a:ln>
      <a:solidFill>
        <a:schemeClr val="tx2">
          <a:lumMod val="60000"/>
          <a:lumOff val="40000"/>
        </a:schemeClr>
      </a:solidFill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TN">
                <a:latin typeface="Traditional Arabic" panose="02020603050405020304" pitchFamily="18" charset="-78"/>
                <a:cs typeface="Traditional Arabic" panose="02020603050405020304" pitchFamily="18" charset="-78"/>
              </a:rPr>
              <a:t>نسبة المؤسسات الخاصة من مجموع مؤسسات قطاع التعليم العالي</a:t>
            </a:r>
            <a:r>
              <a:rPr lang="ar-TN" baseline="0"/>
              <a:t> </a:t>
            </a:r>
            <a:endParaRPr lang="fr-FR"/>
          </a:p>
        </c:rich>
      </c:tx>
      <c:layout>
        <c:manualLayout>
          <c:xMode val="edge"/>
          <c:yMode val="edge"/>
          <c:x val="0.18874861572535992"/>
          <c:y val="1.257861635220125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391549999520893"/>
          <c:y val="0.2300438376054057"/>
          <c:w val="0.73925838982049341"/>
          <c:h val="0.54284190540012289"/>
        </c:manualLayout>
      </c:layout>
      <c:lineChart>
        <c:grouping val="standard"/>
        <c:varyColors val="0"/>
        <c:ser>
          <c:idx val="0"/>
          <c:order val="0"/>
          <c:tx>
            <c:strRef>
              <c:f>Feuil2!$D$36:$E$36</c:f>
              <c:strCache>
                <c:ptCount val="2"/>
              </c:strCache>
            </c:strRef>
          </c:tx>
          <c:marker>
            <c:symbol val="none"/>
          </c:marker>
          <c:cat>
            <c:strRef>
              <c:f>Feuil2!$F$35:$N$35</c:f>
              <c:strCache>
                <c:ptCount val="9"/>
                <c:pt idx="0">
                  <c:v>2013/2012</c:v>
                </c:pt>
                <c:pt idx="1">
                  <c:v>2014/2013</c:v>
                </c:pt>
                <c:pt idx="2">
                  <c:v>2015/2014</c:v>
                </c:pt>
                <c:pt idx="3">
                  <c:v>2016/2015</c:v>
                </c:pt>
                <c:pt idx="4">
                  <c:v>2017/2016</c:v>
                </c:pt>
                <c:pt idx="5">
                  <c:v>2018/2017</c:v>
                </c:pt>
                <c:pt idx="6">
                  <c:v>2019/2018</c:v>
                </c:pt>
                <c:pt idx="7">
                  <c:v>2020/2019</c:v>
                </c:pt>
                <c:pt idx="8">
                  <c:v>2021/2020</c:v>
                </c:pt>
              </c:strCache>
            </c:strRef>
          </c:cat>
          <c:val>
            <c:numRef>
              <c:f>Feuil2!$F$36:$N$36</c:f>
              <c:numCache>
                <c:formatCode>General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74-45ED-B581-B810CB4AAB92}"/>
            </c:ext>
          </c:extLst>
        </c:ser>
        <c:ser>
          <c:idx val="1"/>
          <c:order val="1"/>
          <c:tx>
            <c:strRef>
              <c:f>Feuil2!$D$37:$E$37</c:f>
              <c:strCache>
                <c:ptCount val="2"/>
                <c:pt idx="0">
                  <c:v>عدد المؤسسات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  <a:ln>
                <a:gradFill>
                  <a:gsLst>
                    <a:gs pos="0">
                      <a:schemeClr val="tx2">
                        <a:lumMod val="60000"/>
                        <a:lumOff val="40000"/>
                      </a:schemeClr>
                    </a:gs>
                    <a:gs pos="50000">
                      <a:schemeClr val="accent1">
                        <a:tint val="44500"/>
                        <a:satMod val="160000"/>
                      </a:schemeClr>
                    </a:gs>
                    <a:gs pos="100000">
                      <a:schemeClr val="accent1">
                        <a:tint val="23500"/>
                        <a:satMod val="160000"/>
                      </a:schemeClr>
                    </a:gs>
                  </a:gsLst>
                  <a:lin ang="5400000" scaled="0"/>
                </a:gradFill>
              </a:ln>
            </c:spPr>
          </c:marker>
          <c:dPt>
            <c:idx val="7"/>
            <c:bubble3D val="0"/>
            <c:spPr>
              <a:ln>
                <a:solidFill>
                  <a:schemeClr val="accent1">
                    <a:alpha val="89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2-B374-45ED-B581-B810CB4AAB92}"/>
              </c:ext>
            </c:extLst>
          </c:dPt>
          <c:dLbls>
            <c:dLbl>
              <c:idx val="0"/>
              <c:layout>
                <c:manualLayout>
                  <c:x val="-4.2081949058693245E-2"/>
                  <c:y val="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74-45ED-B581-B810CB4AAB92}"/>
                </c:ext>
              </c:extLst>
            </c:dLbl>
            <c:dLbl>
              <c:idx val="1"/>
              <c:layout>
                <c:manualLayout>
                  <c:x val="-1.3289036544850499E-2"/>
                  <c:y val="-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74-45ED-B581-B810CB4AAB92}"/>
                </c:ext>
              </c:extLst>
            </c:dLbl>
            <c:dLbl>
              <c:idx val="3"/>
              <c:layout>
                <c:manualLayout>
                  <c:x val="-8.120984074218733E-17"/>
                  <c:y val="6.28930817610062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374-45ED-B581-B810CB4AAB92}"/>
                </c:ext>
              </c:extLst>
            </c:dLbl>
            <c:dLbl>
              <c:idx val="4"/>
              <c:layout>
                <c:manualLayout>
                  <c:x val="-1.1074197120708829E-2"/>
                  <c:y val="7.9664570230607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74-45ED-B581-B810CB4AAB92}"/>
                </c:ext>
              </c:extLst>
            </c:dLbl>
            <c:dLbl>
              <c:idx val="5"/>
              <c:layout>
                <c:manualLayout>
                  <c:x val="-1.5503875968992329E-2"/>
                  <c:y val="5.450733752620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74-45ED-B581-B810CB4AAB92}"/>
                </c:ext>
              </c:extLst>
            </c:dLbl>
            <c:dLbl>
              <c:idx val="6"/>
              <c:layout>
                <c:manualLayout>
                  <c:x val="-4.0604920371093665E-17"/>
                  <c:y val="-3.3542976939203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374-45ED-B581-B810CB4AAB92}"/>
                </c:ext>
              </c:extLst>
            </c:dLbl>
            <c:dLbl>
              <c:idx val="7"/>
              <c:layout>
                <c:manualLayout>
                  <c:x val="-1.9933554817275746E-2"/>
                  <c:y val="7.12788259958071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74-45ED-B581-B810CB4AAB92}"/>
                </c:ext>
              </c:extLst>
            </c:dLbl>
            <c:dLbl>
              <c:idx val="8"/>
              <c:layout>
                <c:manualLayout>
                  <c:x val="-4.2328048206203159E-2"/>
                  <c:y val="6.3829787234042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74-45ED-B581-B810CB4AAB92}"/>
                </c:ext>
              </c:extLst>
            </c:dLbl>
            <c:spPr>
              <a:noFill/>
              <a:ln>
                <a:gradFill>
                  <a:gsLst>
                    <a:gs pos="0">
                      <a:schemeClr val="accent1">
                        <a:tint val="66000"/>
                        <a:satMod val="160000"/>
                      </a:schemeClr>
                    </a:gs>
                    <a:gs pos="93000">
                      <a:schemeClr val="accent1">
                        <a:tint val="44500"/>
                        <a:satMod val="160000"/>
                      </a:schemeClr>
                    </a:gs>
                    <a:gs pos="100000">
                      <a:schemeClr val="accent1">
                        <a:tint val="23500"/>
                        <a:satMod val="160000"/>
                      </a:schemeClr>
                    </a:gs>
                  </a:gsLst>
                  <a:lin ang="5400000" scaled="0"/>
                </a:gradFill>
              </a:ln>
            </c:spPr>
            <c:txPr>
              <a:bodyPr/>
              <a:lstStyle/>
              <a:p>
                <a:pPr>
                  <a:defRPr sz="1200" b="1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Feuil2!$F$35:$N$35</c:f>
              <c:strCache>
                <c:ptCount val="9"/>
                <c:pt idx="0">
                  <c:v>2013/2012</c:v>
                </c:pt>
                <c:pt idx="1">
                  <c:v>2014/2013</c:v>
                </c:pt>
                <c:pt idx="2">
                  <c:v>2015/2014</c:v>
                </c:pt>
                <c:pt idx="3">
                  <c:v>2016/2015</c:v>
                </c:pt>
                <c:pt idx="4">
                  <c:v>2017/2016</c:v>
                </c:pt>
                <c:pt idx="5">
                  <c:v>2018/2017</c:v>
                </c:pt>
                <c:pt idx="6">
                  <c:v>2019/2018</c:v>
                </c:pt>
                <c:pt idx="7">
                  <c:v>2020/2019</c:v>
                </c:pt>
                <c:pt idx="8">
                  <c:v>2021/2020</c:v>
                </c:pt>
              </c:strCache>
            </c:strRef>
          </c:cat>
          <c:val>
            <c:numRef>
              <c:f>Feuil2!$F$37:$N$37</c:f>
              <c:numCache>
                <c:formatCode>General</c:formatCode>
                <c:ptCount val="9"/>
                <c:pt idx="0">
                  <c:v>18.5</c:v>
                </c:pt>
                <c:pt idx="1">
                  <c:v>19.2</c:v>
                </c:pt>
                <c:pt idx="2">
                  <c:v>23.7</c:v>
                </c:pt>
                <c:pt idx="3">
                  <c:v>24.3</c:v>
                </c:pt>
                <c:pt idx="4">
                  <c:v>25.1</c:v>
                </c:pt>
                <c:pt idx="5">
                  <c:v>26.2</c:v>
                </c:pt>
                <c:pt idx="6">
                  <c:v>26.9</c:v>
                </c:pt>
                <c:pt idx="7">
                  <c:v>26.9</c:v>
                </c:pt>
                <c:pt idx="8">
                  <c:v>26.9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374-45ED-B581-B810CB4AAB92}"/>
            </c:ext>
          </c:extLst>
        </c:ser>
        <c:ser>
          <c:idx val="2"/>
          <c:order val="2"/>
          <c:tx>
            <c:strRef>
              <c:f>Feuil2!$D$38:$E$38</c:f>
              <c:strCache>
                <c:ptCount val="2"/>
                <c:pt idx="0">
                  <c:v>عدد المؤسسات</c:v>
                </c:pt>
              </c:strCache>
            </c:strRef>
          </c:tx>
          <c:marker>
            <c:symbol val="none"/>
          </c:marker>
          <c:cat>
            <c:strRef>
              <c:f>Feuil2!$F$35:$N$35</c:f>
              <c:strCache>
                <c:ptCount val="9"/>
                <c:pt idx="0">
                  <c:v>2013/2012</c:v>
                </c:pt>
                <c:pt idx="1">
                  <c:v>2014/2013</c:v>
                </c:pt>
                <c:pt idx="2">
                  <c:v>2015/2014</c:v>
                </c:pt>
                <c:pt idx="3">
                  <c:v>2016/2015</c:v>
                </c:pt>
                <c:pt idx="4">
                  <c:v>2017/2016</c:v>
                </c:pt>
                <c:pt idx="5">
                  <c:v>2018/2017</c:v>
                </c:pt>
                <c:pt idx="6">
                  <c:v>2019/2018</c:v>
                </c:pt>
                <c:pt idx="7">
                  <c:v>2020/2019</c:v>
                </c:pt>
                <c:pt idx="8">
                  <c:v>2021/2020</c:v>
                </c:pt>
              </c:strCache>
            </c:strRef>
          </c:cat>
          <c:val>
            <c:numRef>
              <c:f>Feuil2!$F$38:$N$38</c:f>
              <c:numCache>
                <c:formatCode>General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374-45ED-B581-B810CB4AA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238464"/>
        <c:axId val="79873152"/>
      </c:lineChart>
      <c:catAx>
        <c:axId val="90238464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 baseline="0"/>
            </a:pPr>
            <a:endParaRPr lang="fr-FR"/>
          </a:p>
        </c:txPr>
        <c:crossAx val="79873152"/>
        <c:crosses val="autoZero"/>
        <c:auto val="1"/>
        <c:lblAlgn val="ctr"/>
        <c:lblOffset val="100"/>
        <c:noMultiLvlLbl val="0"/>
      </c:catAx>
      <c:valAx>
        <c:axId val="79873152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902384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u="none"/>
            </a:pPr>
            <a:r>
              <a:rPr lang="ar-TN" sz="1800" b="1" i="0" u="none" baseline="0">
                <a:effectLst/>
              </a:rPr>
              <a:t>نسبة طلبة القطاع الخاص</a:t>
            </a:r>
            <a:r>
              <a:rPr lang="fr-FR" sz="1800" b="1" i="0" u="none" baseline="0">
                <a:effectLst/>
              </a:rPr>
              <a:t> </a:t>
            </a:r>
            <a:r>
              <a:rPr lang="ar-TN" sz="1800" b="1" i="0" u="none" baseline="0">
                <a:effectLst/>
              </a:rPr>
              <a:t> من مجموع الطلبة</a:t>
            </a:r>
            <a:endParaRPr lang="fr-FR" u="none">
              <a:effectLst/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8502218182029081E-2"/>
          <c:y val="0.15788203557888597"/>
          <c:w val="0.83295698170804688"/>
          <c:h val="0.59727289297171193"/>
        </c:manualLayout>
      </c:layout>
      <c:lineChart>
        <c:grouping val="standard"/>
        <c:varyColors val="0"/>
        <c:ser>
          <c:idx val="0"/>
          <c:order val="0"/>
          <c:cat>
            <c:strRef>
              <c:f>Feuil2!$F$63:$N$63</c:f>
              <c:strCache>
                <c:ptCount val="9"/>
                <c:pt idx="0">
                  <c:v>2013/2012</c:v>
                </c:pt>
                <c:pt idx="1">
                  <c:v>2014/2013</c:v>
                </c:pt>
                <c:pt idx="2">
                  <c:v>2015/2014</c:v>
                </c:pt>
                <c:pt idx="3">
                  <c:v>2016/2015</c:v>
                </c:pt>
                <c:pt idx="4">
                  <c:v>2017/2016</c:v>
                </c:pt>
                <c:pt idx="5">
                  <c:v>2018/2017</c:v>
                </c:pt>
                <c:pt idx="6">
                  <c:v>2019/2018</c:v>
                </c:pt>
                <c:pt idx="7">
                  <c:v>2020/2019</c:v>
                </c:pt>
                <c:pt idx="8">
                  <c:v>2021/2020</c:v>
                </c:pt>
              </c:strCache>
            </c:strRef>
          </c:cat>
          <c:val>
            <c:numRef>
              <c:f>Feuil2!$F$64:$N$64</c:f>
              <c:numCache>
                <c:formatCode>General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3D-4420-AF81-13677AE7F465}"/>
            </c:ext>
          </c:extLst>
        </c:ser>
        <c:ser>
          <c:idx val="1"/>
          <c:order val="1"/>
          <c:spPr>
            <a:ln>
              <a:solidFill>
                <a:schemeClr val="tx2">
                  <a:lumMod val="60000"/>
                  <a:lumOff val="40000"/>
                </a:schemeClr>
              </a:solidFill>
              <a:miter lim="800000"/>
            </a:ln>
          </c:spPr>
          <c:marker>
            <c:spPr>
              <a:ln>
                <a:solidFill>
                  <a:schemeClr val="accent1"/>
                </a:solidFill>
              </a:ln>
            </c:spPr>
          </c:marker>
          <c:dLbls>
            <c:dLbl>
              <c:idx val="0"/>
              <c:layout>
                <c:manualLayout>
                  <c:x val="-7.7777777777777876E-2"/>
                  <c:y val="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3D-4420-AF81-13677AE7F465}"/>
                </c:ext>
              </c:extLst>
            </c:dLbl>
            <c:dLbl>
              <c:idx val="1"/>
              <c:layout>
                <c:manualLayout>
                  <c:x val="-8.3333333333333332E-3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3D-4420-AF81-13677AE7F465}"/>
                </c:ext>
              </c:extLst>
            </c:dLbl>
            <c:dLbl>
              <c:idx val="2"/>
              <c:layout>
                <c:manualLayout>
                  <c:x val="-6.1449434327521237E-2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3D-4420-AF81-13677AE7F465}"/>
                </c:ext>
              </c:extLst>
            </c:dLbl>
            <c:dLbl>
              <c:idx val="3"/>
              <c:layout>
                <c:manualLayout>
                  <c:x val="-1.0185067526415994E-16"/>
                  <c:y val="-6.94444444444444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3D-4420-AF81-13677AE7F465}"/>
                </c:ext>
              </c:extLst>
            </c:dLbl>
            <c:dLbl>
              <c:idx val="4"/>
              <c:layout>
                <c:manualLayout>
                  <c:x val="-4.7450492226288027E-2"/>
                  <c:y val="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3D-4420-AF81-13677AE7F465}"/>
                </c:ext>
              </c:extLst>
            </c:dLbl>
            <c:dLbl>
              <c:idx val="5"/>
              <c:layout>
                <c:manualLayout>
                  <c:x val="-5.2777777777777826E-2"/>
                  <c:y val="-7.87040682414698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13D-4420-AF81-13677AE7F465}"/>
                </c:ext>
              </c:extLst>
            </c:dLbl>
            <c:dLbl>
              <c:idx val="6"/>
              <c:layout>
                <c:manualLayout>
                  <c:x val="-8.3333333333333329E-2"/>
                  <c:y val="6.4814814814814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3D-4420-AF81-13677AE7F465}"/>
                </c:ext>
              </c:extLst>
            </c:dLbl>
            <c:dLbl>
              <c:idx val="7"/>
              <c:layout>
                <c:manualLayout>
                  <c:x val="-2.3127148159807848E-2"/>
                  <c:y val="-6.944480898221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13D-4420-AF81-13677AE7F465}"/>
                </c:ext>
              </c:extLst>
            </c:dLbl>
            <c:dLbl>
              <c:idx val="8"/>
              <c:layout>
                <c:manualLayout>
                  <c:x val="-4.9064702391246773E-2"/>
                  <c:y val="-6.4814814814814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13D-4420-AF81-13677AE7F465}"/>
                </c:ext>
              </c:extLst>
            </c:dLbl>
            <c:spPr>
              <a:ln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  <c:txPr>
              <a:bodyPr/>
              <a:lstStyle/>
              <a:p>
                <a:pPr>
                  <a:defRPr sz="1200" b="1" i="0" baseline="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Feuil2!$F$63:$N$63</c:f>
              <c:strCache>
                <c:ptCount val="9"/>
                <c:pt idx="0">
                  <c:v>2013/2012</c:v>
                </c:pt>
                <c:pt idx="1">
                  <c:v>2014/2013</c:v>
                </c:pt>
                <c:pt idx="2">
                  <c:v>2015/2014</c:v>
                </c:pt>
                <c:pt idx="3">
                  <c:v>2016/2015</c:v>
                </c:pt>
                <c:pt idx="4">
                  <c:v>2017/2016</c:v>
                </c:pt>
                <c:pt idx="5">
                  <c:v>2018/2017</c:v>
                </c:pt>
                <c:pt idx="6">
                  <c:v>2019/2018</c:v>
                </c:pt>
                <c:pt idx="7">
                  <c:v>2020/2019</c:v>
                </c:pt>
                <c:pt idx="8">
                  <c:v>2021/2020</c:v>
                </c:pt>
              </c:strCache>
            </c:strRef>
          </c:cat>
          <c:val>
            <c:numRef>
              <c:f>Feuil2!$F$65:$N$65</c:f>
              <c:numCache>
                <c:formatCode>0.00%</c:formatCode>
                <c:ptCount val="9"/>
                <c:pt idx="0">
                  <c:v>6.5000000000000002E-2</c:v>
                </c:pt>
                <c:pt idx="1">
                  <c:v>7.8E-2</c:v>
                </c:pt>
                <c:pt idx="2">
                  <c:v>9.4E-2</c:v>
                </c:pt>
                <c:pt idx="3">
                  <c:v>0.104</c:v>
                </c:pt>
                <c:pt idx="4">
                  <c:v>0.111</c:v>
                </c:pt>
                <c:pt idx="5">
                  <c:v>0.115</c:v>
                </c:pt>
                <c:pt idx="6">
                  <c:v>0.125</c:v>
                </c:pt>
                <c:pt idx="7">
                  <c:v>0.13100000000000001</c:v>
                </c:pt>
                <c:pt idx="8">
                  <c:v>0.13900000000000001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13D-4420-AF81-13677AE7F465}"/>
            </c:ext>
          </c:extLst>
        </c:ser>
        <c:ser>
          <c:idx val="2"/>
          <c:order val="2"/>
          <c:cat>
            <c:strRef>
              <c:f>Feuil2!$F$63:$N$63</c:f>
              <c:strCache>
                <c:ptCount val="9"/>
                <c:pt idx="0">
                  <c:v>2013/2012</c:v>
                </c:pt>
                <c:pt idx="1">
                  <c:v>2014/2013</c:v>
                </c:pt>
                <c:pt idx="2">
                  <c:v>2015/2014</c:v>
                </c:pt>
                <c:pt idx="3">
                  <c:v>2016/2015</c:v>
                </c:pt>
                <c:pt idx="4">
                  <c:v>2017/2016</c:v>
                </c:pt>
                <c:pt idx="5">
                  <c:v>2018/2017</c:v>
                </c:pt>
                <c:pt idx="6">
                  <c:v>2019/2018</c:v>
                </c:pt>
                <c:pt idx="7">
                  <c:v>2020/2019</c:v>
                </c:pt>
                <c:pt idx="8">
                  <c:v>2021/2020</c:v>
                </c:pt>
              </c:strCache>
            </c:strRef>
          </c:cat>
          <c:val>
            <c:numRef>
              <c:f>Feuil2!$F$66:$N$66</c:f>
              <c:numCache>
                <c:formatCode>General</c:formatCode>
                <c:ptCount val="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13D-4420-AF81-13677AE7F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/>
          <c:downBars/>
        </c:upDownBars>
        <c:marker val="1"/>
        <c:smooth val="0"/>
        <c:axId val="159323136"/>
        <c:axId val="79875456"/>
      </c:lineChart>
      <c:catAx>
        <c:axId val="159323136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140000"/>
          <a:lstStyle/>
          <a:p>
            <a:pPr>
              <a:defRPr sz="1200" b="1" i="0" baseline="0"/>
            </a:pPr>
            <a:endParaRPr lang="fr-FR"/>
          </a:p>
        </c:txPr>
        <c:crossAx val="79875456"/>
        <c:crosses val="autoZero"/>
        <c:auto val="1"/>
        <c:lblAlgn val="ctr"/>
        <c:lblOffset val="100"/>
        <c:noMultiLvlLbl val="0"/>
      </c:catAx>
      <c:valAx>
        <c:axId val="79875456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159323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2</xdr:row>
      <xdr:rowOff>136071</xdr:rowOff>
    </xdr:from>
    <xdr:ext cx="10314423" cy="5369589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509370907" y="512884"/>
          <a:ext cx="10314423" cy="5369589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ar-TN" sz="72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التعليم العالي الخاص</a:t>
          </a:r>
          <a:endParaRPr lang="fr-FR" sz="72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  <xdr:twoCellAnchor>
    <xdr:from>
      <xdr:col>5</xdr:col>
      <xdr:colOff>198872</xdr:colOff>
      <xdr:row>2</xdr:row>
      <xdr:rowOff>182756</xdr:rowOff>
    </xdr:from>
    <xdr:to>
      <xdr:col>7</xdr:col>
      <xdr:colOff>62210</xdr:colOff>
      <xdr:row>8</xdr:row>
      <xdr:rowOff>94204</xdr:rowOff>
    </xdr:to>
    <xdr:pic>
      <xdr:nvPicPr>
        <xdr:cNvPr id="9" name="Picture 2" descr="image0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13495510" y="559569"/>
          <a:ext cx="1391524" cy="152337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1</xdr:col>
      <xdr:colOff>104670</xdr:colOff>
      <xdr:row>186</xdr:row>
      <xdr:rowOff>41868</xdr:rowOff>
    </xdr:from>
    <xdr:to>
      <xdr:col>11</xdr:col>
      <xdr:colOff>638489</xdr:colOff>
      <xdr:row>207</xdr:row>
      <xdr:rowOff>41867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534A2F3D-ABEB-4D23-A04B-31D1AB1D37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31401</xdr:colOff>
      <xdr:row>44</xdr:row>
      <xdr:rowOff>136071</xdr:rowOff>
    </xdr:from>
    <xdr:to>
      <xdr:col>12</xdr:col>
      <xdr:colOff>293076</xdr:colOff>
      <xdr:row>64</xdr:row>
      <xdr:rowOff>115137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C29B883-309B-848B-960C-27B375F91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09444176" y="10205357"/>
          <a:ext cx="9022582" cy="3747198"/>
        </a:xfrm>
        <a:prstGeom prst="rect">
          <a:avLst/>
        </a:prstGeom>
      </xdr:spPr>
    </xdr:pic>
    <xdr:clientData/>
  </xdr:twoCellAnchor>
  <xdr:twoCellAnchor editAs="oneCell">
    <xdr:from>
      <xdr:col>1</xdr:col>
      <xdr:colOff>125605</xdr:colOff>
      <xdr:row>75</xdr:row>
      <xdr:rowOff>94204</xdr:rowOff>
    </xdr:from>
    <xdr:to>
      <xdr:col>11</xdr:col>
      <xdr:colOff>376813</xdr:colOff>
      <xdr:row>92</xdr:row>
      <xdr:rowOff>157006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698F927-7C61-D045-E2C7-5D3BBFF13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10124533" y="16129699"/>
          <a:ext cx="8248021" cy="3265714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0.24125</cdr:x>
      <cdr:y>0</cdr:y>
    </cdr:from>
    <cdr:to>
      <cdr:x>0.7725</cdr:x>
      <cdr:y>0.17014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C1350BA7-A86F-9411-1BA6-196E2CB5A6B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838324" y="0"/>
          <a:ext cx="4048125" cy="466725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17</xdr:row>
      <xdr:rowOff>76200</xdr:rowOff>
    </xdr:from>
    <xdr:to>
      <xdr:col>11</xdr:col>
      <xdr:colOff>733425</xdr:colOff>
      <xdr:row>31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438151</xdr:colOff>
      <xdr:row>39</xdr:row>
      <xdr:rowOff>19050</xdr:rowOff>
    </xdr:from>
    <xdr:to>
      <xdr:col>12</xdr:col>
      <xdr:colOff>19050</xdr:colOff>
      <xdr:row>57</xdr:row>
      <xdr:rowOff>171450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133350</xdr:colOff>
      <xdr:row>66</xdr:row>
      <xdr:rowOff>114300</xdr:rowOff>
    </xdr:from>
    <xdr:to>
      <xdr:col>12</xdr:col>
      <xdr:colOff>1</xdr:colOff>
      <xdr:row>81</xdr:row>
      <xdr:rowOff>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0.24125</cdr:x>
      <cdr:y>0</cdr:y>
    </cdr:from>
    <cdr:to>
      <cdr:x>0.7725</cdr:x>
      <cdr:y>0.17014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DE5C9C20-8A6D-4A6C-3369-EB039177B9B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838324" y="0"/>
          <a:ext cx="4048125" cy="4667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282"/>
  <sheetViews>
    <sheetView showGridLines="0" rightToLeft="1" tabSelected="1" zoomScale="91" zoomScaleNormal="91" zoomScaleSheetLayoutView="80" zoomScalePageLayoutView="80" workbookViewId="0">
      <selection activeCell="A83" sqref="A83"/>
    </sheetView>
  </sheetViews>
  <sheetFormatPr baseColWidth="10" defaultRowHeight="15" x14ac:dyDescent="0.25"/>
  <cols>
    <col min="1" max="1" width="19.42578125" customWidth="1"/>
    <col min="2" max="2" width="16.85546875" customWidth="1"/>
  </cols>
  <sheetData>
    <row r="4" spans="1:1" ht="33.75" x14ac:dyDescent="0.75">
      <c r="A4" s="29" t="s">
        <v>62</v>
      </c>
    </row>
    <row r="5" spans="1:1" ht="33.75" x14ac:dyDescent="0.75">
      <c r="A5" s="29" t="s">
        <v>63</v>
      </c>
    </row>
    <row r="19" spans="3:10" ht="90.75" x14ac:dyDescent="1.2">
      <c r="D19" s="111" t="s">
        <v>64</v>
      </c>
      <c r="E19" s="111"/>
      <c r="F19" s="111"/>
      <c r="G19" s="111"/>
      <c r="H19" s="111"/>
      <c r="I19" s="111"/>
      <c r="J19" s="111"/>
    </row>
    <row r="21" spans="3:10" ht="35.25" x14ac:dyDescent="0.5">
      <c r="C21" s="115" t="s">
        <v>84</v>
      </c>
      <c r="D21" s="115"/>
      <c r="E21" s="115"/>
      <c r="F21" s="115"/>
      <c r="G21" s="115"/>
      <c r="H21" s="115"/>
      <c r="I21" s="115"/>
      <c r="J21" s="115"/>
    </row>
    <row r="22" spans="3:10" ht="15" customHeight="1" x14ac:dyDescent="0.25"/>
    <row r="23" spans="3:10" ht="15" customHeight="1" x14ac:dyDescent="0.25"/>
    <row r="34" spans="1:15" x14ac:dyDescent="0.25">
      <c r="K34" s="4"/>
    </row>
    <row r="36" spans="1:15" ht="21" x14ac:dyDescent="0.35">
      <c r="A36" s="3" t="s">
        <v>2</v>
      </c>
      <c r="B36" s="61" t="s">
        <v>31</v>
      </c>
      <c r="C36" s="62"/>
      <c r="D36" s="62"/>
      <c r="E36" s="62"/>
      <c r="F36" s="62"/>
      <c r="G36" s="62"/>
      <c r="H36" s="62"/>
    </row>
    <row r="37" spans="1:15" x14ac:dyDescent="0.25">
      <c r="E37" s="1"/>
      <c r="F37" s="1"/>
      <c r="G37" s="1"/>
    </row>
    <row r="38" spans="1:15" x14ac:dyDescent="0.25">
      <c r="A38" s="89" t="s">
        <v>0</v>
      </c>
      <c r="B38" s="90"/>
      <c r="C38" s="49" t="s">
        <v>5</v>
      </c>
      <c r="D38" s="49" t="s">
        <v>6</v>
      </c>
      <c r="E38" s="49" t="s">
        <v>7</v>
      </c>
      <c r="F38" s="49" t="s">
        <v>8</v>
      </c>
      <c r="G38" s="49" t="s">
        <v>9</v>
      </c>
      <c r="H38" s="49" t="s">
        <v>10</v>
      </c>
      <c r="I38" s="49" t="s">
        <v>71</v>
      </c>
      <c r="J38" s="49" t="s">
        <v>72</v>
      </c>
      <c r="K38" s="49" t="s">
        <v>75</v>
      </c>
      <c r="L38" s="49" t="s">
        <v>75</v>
      </c>
      <c r="M38" s="49" t="s">
        <v>77</v>
      </c>
      <c r="N38" s="49" t="s">
        <v>80</v>
      </c>
      <c r="O38" s="49" t="s">
        <v>83</v>
      </c>
    </row>
    <row r="39" spans="1:15" x14ac:dyDescent="0.25">
      <c r="A39" s="91"/>
      <c r="B39" s="92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x14ac:dyDescent="0.25">
      <c r="A40" s="93" t="s">
        <v>1</v>
      </c>
      <c r="B40" s="94"/>
      <c r="C40" s="67">
        <v>45</v>
      </c>
      <c r="D40" s="72">
        <v>47</v>
      </c>
      <c r="E40" s="72">
        <v>63</v>
      </c>
      <c r="F40" s="72">
        <v>65</v>
      </c>
      <c r="G40" s="72">
        <v>68</v>
      </c>
      <c r="H40" s="72">
        <v>72</v>
      </c>
      <c r="I40" s="72">
        <v>74</v>
      </c>
      <c r="J40" s="72">
        <v>74</v>
      </c>
      <c r="K40" s="72">
        <v>73</v>
      </c>
      <c r="L40" s="72">
        <v>73</v>
      </c>
      <c r="M40" s="72">
        <v>75</v>
      </c>
      <c r="N40" s="72">
        <v>80</v>
      </c>
      <c r="O40" s="72">
        <v>80</v>
      </c>
    </row>
    <row r="41" spans="1:15" x14ac:dyDescent="0.25">
      <c r="A41" s="95"/>
      <c r="B41" s="96"/>
      <c r="C41" s="68"/>
      <c r="D41" s="73"/>
      <c r="E41" s="73"/>
      <c r="F41" s="73"/>
      <c r="G41" s="73"/>
      <c r="H41" s="74"/>
      <c r="I41" s="73"/>
      <c r="J41" s="74"/>
      <c r="K41" s="74"/>
      <c r="L41" s="74"/>
      <c r="M41" s="74"/>
      <c r="N41" s="74"/>
      <c r="O41" s="74"/>
    </row>
    <row r="42" spans="1:15" x14ac:dyDescent="0.25">
      <c r="C42" s="2"/>
      <c r="H42" s="2"/>
    </row>
    <row r="61" spans="1:8" x14ac:dyDescent="0.25">
      <c r="A61" s="98" t="s">
        <v>39</v>
      </c>
      <c r="B61" s="98"/>
      <c r="C61" s="98"/>
      <c r="D61" s="98"/>
      <c r="E61" s="98"/>
      <c r="F61" s="98"/>
      <c r="G61" s="98"/>
      <c r="H61" s="98"/>
    </row>
    <row r="62" spans="1:8" x14ac:dyDescent="0.25">
      <c r="A62" s="6"/>
      <c r="B62" s="6"/>
      <c r="C62" s="6"/>
      <c r="D62" s="6"/>
      <c r="E62" s="6"/>
      <c r="F62" s="6"/>
      <c r="G62" s="6"/>
      <c r="H62" s="5"/>
    </row>
    <row r="63" spans="1:8" ht="15" customHeight="1" x14ac:dyDescent="0.25">
      <c r="A63" s="7" t="s">
        <v>0</v>
      </c>
      <c r="B63" s="9" t="s">
        <v>5</v>
      </c>
      <c r="C63" s="9" t="s">
        <v>6</v>
      </c>
      <c r="D63" s="12" t="s">
        <v>7</v>
      </c>
      <c r="E63" s="12" t="s">
        <v>8</v>
      </c>
      <c r="F63" s="14" t="s">
        <v>9</v>
      </c>
      <c r="G63" s="12" t="s">
        <v>10</v>
      </c>
      <c r="H63" s="5"/>
    </row>
    <row r="64" spans="1:8" ht="15" customHeight="1" x14ac:dyDescent="0.25">
      <c r="A64" s="8" t="s">
        <v>38</v>
      </c>
      <c r="B64" s="10">
        <v>0.185</v>
      </c>
      <c r="C64" s="11">
        <v>0.192</v>
      </c>
      <c r="D64" s="13">
        <v>0.23699999999999999</v>
      </c>
      <c r="E64" s="10">
        <v>0.24299999999999999</v>
      </c>
      <c r="F64" s="10">
        <v>0.251</v>
      </c>
      <c r="G64" s="15">
        <v>0.26200000000000001</v>
      </c>
      <c r="H64" s="16"/>
    </row>
    <row r="66" spans="1:14" ht="21" x14ac:dyDescent="0.35">
      <c r="A66" s="3" t="s">
        <v>11</v>
      </c>
      <c r="B66" s="61" t="s">
        <v>12</v>
      </c>
      <c r="C66" s="62"/>
      <c r="D66" s="62"/>
      <c r="E66" s="62"/>
      <c r="F66" s="62"/>
      <c r="G66" s="62"/>
      <c r="H66" s="62"/>
    </row>
    <row r="67" spans="1:14" ht="18.75" x14ac:dyDescent="0.25">
      <c r="B67" s="17"/>
    </row>
    <row r="68" spans="1:14" ht="15" customHeight="1" x14ac:dyDescent="0.25">
      <c r="A68" s="89" t="s">
        <v>3</v>
      </c>
      <c r="B68" s="90"/>
      <c r="C68" s="112" t="s">
        <v>5</v>
      </c>
      <c r="D68" s="112" t="s">
        <v>6</v>
      </c>
      <c r="E68" s="112" t="s">
        <v>7</v>
      </c>
      <c r="F68" s="112" t="s">
        <v>8</v>
      </c>
      <c r="G68" s="78" t="s">
        <v>9</v>
      </c>
      <c r="H68" s="78" t="s">
        <v>10</v>
      </c>
      <c r="I68" s="112" t="s">
        <v>71</v>
      </c>
      <c r="J68" s="112" t="s">
        <v>72</v>
      </c>
      <c r="K68" s="78" t="s">
        <v>75</v>
      </c>
      <c r="L68" s="112" t="s">
        <v>77</v>
      </c>
      <c r="M68" s="112" t="s">
        <v>80</v>
      </c>
      <c r="N68" s="78" t="s">
        <v>83</v>
      </c>
    </row>
    <row r="69" spans="1:14" ht="15" customHeight="1" x14ac:dyDescent="0.25">
      <c r="A69" s="101"/>
      <c r="B69" s="102"/>
      <c r="C69" s="113"/>
      <c r="D69" s="114"/>
      <c r="E69" s="113"/>
      <c r="F69" s="114"/>
      <c r="G69" s="79"/>
      <c r="H69" s="79"/>
      <c r="I69" s="113"/>
      <c r="J69" s="114"/>
      <c r="K69" s="79"/>
      <c r="L69" s="113"/>
      <c r="M69" s="114"/>
      <c r="N69" s="79"/>
    </row>
    <row r="70" spans="1:14" ht="15" customHeight="1" x14ac:dyDescent="0.25">
      <c r="A70" s="55" t="s">
        <v>4</v>
      </c>
      <c r="B70" s="56"/>
      <c r="C70" s="67">
        <v>21880</v>
      </c>
      <c r="D70" s="72">
        <v>26019</v>
      </c>
      <c r="E70" s="72">
        <v>30334</v>
      </c>
      <c r="F70" s="72">
        <v>30669</v>
      </c>
      <c r="G70" s="72">
        <v>31304</v>
      </c>
      <c r="H70" s="72">
        <v>31177</v>
      </c>
      <c r="I70" s="72">
        <v>33462</v>
      </c>
      <c r="J70" s="72">
        <v>35395</v>
      </c>
      <c r="K70" s="72">
        <v>37816</v>
      </c>
      <c r="L70" s="72">
        <v>42241</v>
      </c>
      <c r="M70" s="72">
        <v>44988</v>
      </c>
      <c r="N70" s="72">
        <v>48347</v>
      </c>
    </row>
    <row r="71" spans="1:14" ht="15" customHeight="1" x14ac:dyDescent="0.25">
      <c r="A71" s="57"/>
      <c r="B71" s="58"/>
      <c r="C71" s="68"/>
      <c r="D71" s="73"/>
      <c r="E71" s="73"/>
      <c r="F71" s="73"/>
      <c r="G71" s="73"/>
      <c r="H71" s="74"/>
      <c r="I71" s="73"/>
      <c r="J71" s="74"/>
      <c r="K71" s="74"/>
      <c r="L71" s="74"/>
      <c r="M71" s="74"/>
      <c r="N71" s="74"/>
    </row>
    <row r="98" spans="1:18" ht="21" x14ac:dyDescent="0.35">
      <c r="A98" s="3" t="s">
        <v>13</v>
      </c>
      <c r="B98" s="61" t="s">
        <v>14</v>
      </c>
      <c r="C98" s="62"/>
      <c r="D98" s="62"/>
      <c r="E98" s="62"/>
      <c r="F98" s="62"/>
      <c r="G98" s="62"/>
      <c r="H98" s="62"/>
    </row>
    <row r="99" spans="1:18" ht="18.75" x14ac:dyDescent="0.25">
      <c r="B99" s="17"/>
    </row>
    <row r="100" spans="1:18" ht="15" customHeight="1" x14ac:dyDescent="0.25">
      <c r="A100" s="89" t="s">
        <v>15</v>
      </c>
      <c r="B100" s="90"/>
      <c r="C100" s="49" t="s">
        <v>5</v>
      </c>
      <c r="D100" s="49" t="s">
        <v>6</v>
      </c>
      <c r="E100" s="49" t="s">
        <v>7</v>
      </c>
      <c r="F100" s="49" t="s">
        <v>8</v>
      </c>
      <c r="G100" s="118" t="s">
        <v>9</v>
      </c>
      <c r="H100" s="118" t="s">
        <v>10</v>
      </c>
      <c r="I100" s="49" t="s">
        <v>71</v>
      </c>
      <c r="J100" s="49" t="s">
        <v>72</v>
      </c>
      <c r="K100" s="49" t="s">
        <v>75</v>
      </c>
      <c r="L100" s="49" t="s">
        <v>77</v>
      </c>
      <c r="M100" s="49" t="s">
        <v>80</v>
      </c>
      <c r="N100" s="49" t="s">
        <v>83</v>
      </c>
    </row>
    <row r="101" spans="1:18" ht="15" customHeight="1" x14ac:dyDescent="0.25">
      <c r="A101" s="91"/>
      <c r="B101" s="92"/>
      <c r="C101" s="97"/>
      <c r="D101" s="50"/>
      <c r="E101" s="97"/>
      <c r="F101" s="50"/>
      <c r="G101" s="119"/>
      <c r="H101" s="119"/>
      <c r="I101" s="50"/>
      <c r="J101" s="50"/>
      <c r="K101" s="50"/>
      <c r="L101" s="50"/>
      <c r="M101" s="50"/>
      <c r="N101" s="50"/>
    </row>
    <row r="102" spans="1:18" ht="25.5" x14ac:dyDescent="0.25">
      <c r="A102" s="59" t="s">
        <v>16</v>
      </c>
      <c r="B102" s="60"/>
      <c r="C102" s="23">
        <v>426</v>
      </c>
      <c r="D102" s="23">
        <v>561</v>
      </c>
      <c r="E102" s="23">
        <v>711</v>
      </c>
      <c r="F102" s="23">
        <v>788</v>
      </c>
      <c r="G102" s="23">
        <v>1065</v>
      </c>
      <c r="H102" s="23" t="s">
        <v>69</v>
      </c>
      <c r="I102" s="23">
        <v>7678</v>
      </c>
      <c r="J102" s="23">
        <v>9214</v>
      </c>
      <c r="K102" s="23">
        <v>10724</v>
      </c>
      <c r="L102" s="23">
        <v>13398</v>
      </c>
      <c r="M102" s="23">
        <v>15684</v>
      </c>
      <c r="N102" s="23">
        <v>17165</v>
      </c>
      <c r="Q102" s="47"/>
      <c r="R102" s="47"/>
    </row>
    <row r="103" spans="1:18" ht="25.5" x14ac:dyDescent="0.25">
      <c r="A103" s="59" t="s">
        <v>17</v>
      </c>
      <c r="B103" s="60"/>
      <c r="C103" s="23">
        <v>374</v>
      </c>
      <c r="D103" s="23">
        <v>302</v>
      </c>
      <c r="E103" s="23">
        <v>234</v>
      </c>
      <c r="F103" s="23">
        <v>155</v>
      </c>
      <c r="G103" s="23">
        <v>211</v>
      </c>
      <c r="H103" s="23">
        <v>286</v>
      </c>
      <c r="I103" s="23">
        <v>326</v>
      </c>
      <c r="J103" s="23">
        <v>378</v>
      </c>
      <c r="K103" s="23">
        <v>401</v>
      </c>
      <c r="L103" s="23">
        <v>494</v>
      </c>
      <c r="M103" s="23">
        <v>542</v>
      </c>
      <c r="N103" s="23">
        <v>573</v>
      </c>
      <c r="Q103" s="39"/>
    </row>
    <row r="104" spans="1:18" ht="25.5" x14ac:dyDescent="0.25">
      <c r="A104" s="59" t="s">
        <v>18</v>
      </c>
      <c r="B104" s="60"/>
      <c r="C104" s="23"/>
      <c r="D104" s="23"/>
      <c r="E104" s="23">
        <v>175</v>
      </c>
      <c r="F104" s="23">
        <v>282</v>
      </c>
      <c r="G104" s="23">
        <v>397</v>
      </c>
      <c r="H104" s="23">
        <v>386</v>
      </c>
      <c r="I104" s="23">
        <v>435</v>
      </c>
      <c r="J104" s="23">
        <v>470</v>
      </c>
      <c r="K104" s="23">
        <v>429</v>
      </c>
      <c r="L104" s="23">
        <v>417</v>
      </c>
      <c r="M104" s="23">
        <v>362</v>
      </c>
      <c r="N104" s="23">
        <v>544</v>
      </c>
      <c r="Q104" s="39"/>
    </row>
    <row r="105" spans="1:18" ht="25.5" x14ac:dyDescent="0.25">
      <c r="A105" s="59" t="s">
        <v>19</v>
      </c>
      <c r="B105" s="60"/>
      <c r="C105" s="23">
        <v>262</v>
      </c>
      <c r="D105" s="23">
        <v>271</v>
      </c>
      <c r="E105" s="23">
        <v>303</v>
      </c>
      <c r="F105" s="23">
        <v>303</v>
      </c>
      <c r="G105" s="23">
        <v>318</v>
      </c>
      <c r="H105" s="23">
        <v>256</v>
      </c>
      <c r="I105" s="23">
        <v>211</v>
      </c>
      <c r="J105" s="23">
        <v>176</v>
      </c>
      <c r="K105" s="23">
        <v>154</v>
      </c>
      <c r="L105" s="23">
        <v>119</v>
      </c>
      <c r="M105" s="23">
        <v>111</v>
      </c>
      <c r="N105" s="23">
        <v>131</v>
      </c>
      <c r="Q105" s="39"/>
    </row>
    <row r="106" spans="1:18" ht="25.5" x14ac:dyDescent="0.25">
      <c r="A106" s="59" t="s">
        <v>20</v>
      </c>
      <c r="B106" s="60"/>
      <c r="C106" s="23">
        <v>16140</v>
      </c>
      <c r="D106" s="23">
        <v>18552</v>
      </c>
      <c r="E106" s="23">
        <v>20967</v>
      </c>
      <c r="F106" s="23">
        <v>20913</v>
      </c>
      <c r="G106" s="23">
        <v>21369</v>
      </c>
      <c r="H106" s="23">
        <v>16203</v>
      </c>
      <c r="I106" s="23">
        <v>16861</v>
      </c>
      <c r="J106" s="23">
        <v>16437</v>
      </c>
      <c r="K106" s="23">
        <v>16454</v>
      </c>
      <c r="L106" s="23">
        <v>16376</v>
      </c>
      <c r="M106" s="23">
        <v>16044</v>
      </c>
      <c r="N106" s="23">
        <v>15901</v>
      </c>
      <c r="Q106" s="39"/>
    </row>
    <row r="107" spans="1:18" ht="25.5" x14ac:dyDescent="0.25">
      <c r="A107" s="59" t="s">
        <v>21</v>
      </c>
      <c r="B107" s="60"/>
      <c r="C107" s="23">
        <v>3591</v>
      </c>
      <c r="D107" s="23">
        <v>4937</v>
      </c>
      <c r="E107" s="23">
        <v>5981</v>
      </c>
      <c r="F107" s="23">
        <v>5989</v>
      </c>
      <c r="G107" s="23">
        <v>5579</v>
      </c>
      <c r="H107" s="23">
        <v>5195</v>
      </c>
      <c r="I107" s="23">
        <v>5516</v>
      </c>
      <c r="J107" s="23">
        <v>5973</v>
      </c>
      <c r="K107" s="23">
        <v>6576</v>
      </c>
      <c r="L107" s="23">
        <v>7956</v>
      </c>
      <c r="M107" s="23">
        <v>8574</v>
      </c>
      <c r="N107" s="23">
        <v>9509</v>
      </c>
      <c r="Q107" s="39"/>
    </row>
    <row r="108" spans="1:18" ht="25.5" x14ac:dyDescent="0.25">
      <c r="A108" s="59" t="s">
        <v>22</v>
      </c>
      <c r="B108" s="60"/>
      <c r="C108" s="23">
        <v>794</v>
      </c>
      <c r="D108" s="23">
        <v>997</v>
      </c>
      <c r="E108" s="23">
        <v>1367</v>
      </c>
      <c r="F108" s="23">
        <v>1489</v>
      </c>
      <c r="G108" s="23">
        <v>1559</v>
      </c>
      <c r="H108" s="23">
        <v>1528</v>
      </c>
      <c r="I108" s="23">
        <v>1688</v>
      </c>
      <c r="J108" s="23">
        <v>1891</v>
      </c>
      <c r="K108" s="23">
        <v>2128</v>
      </c>
      <c r="L108" s="23">
        <v>2331</v>
      </c>
      <c r="M108" s="23">
        <v>2408</v>
      </c>
      <c r="N108" s="23">
        <v>3123</v>
      </c>
      <c r="Q108" s="39"/>
    </row>
    <row r="109" spans="1:18" ht="25.5" x14ac:dyDescent="0.25">
      <c r="A109" s="59" t="s">
        <v>23</v>
      </c>
      <c r="B109" s="60"/>
      <c r="C109" s="23">
        <v>215</v>
      </c>
      <c r="D109" s="23">
        <v>285</v>
      </c>
      <c r="E109" s="23">
        <v>292</v>
      </c>
      <c r="F109" s="23">
        <v>277</v>
      </c>
      <c r="G109" s="23">
        <v>266</v>
      </c>
      <c r="H109" s="23">
        <v>235</v>
      </c>
      <c r="I109" s="23">
        <v>218</v>
      </c>
      <c r="J109" s="23">
        <v>220</v>
      </c>
      <c r="K109" s="23">
        <v>223</v>
      </c>
      <c r="L109" s="23">
        <v>206</v>
      </c>
      <c r="M109" s="23">
        <v>234</v>
      </c>
      <c r="N109" s="23">
        <v>243</v>
      </c>
      <c r="Q109" s="39"/>
    </row>
    <row r="110" spans="1:18" ht="25.5" x14ac:dyDescent="0.25">
      <c r="A110" s="59" t="s">
        <v>24</v>
      </c>
      <c r="B110" s="60"/>
      <c r="C110" s="23"/>
      <c r="D110" s="23">
        <v>23</v>
      </c>
      <c r="E110" s="23">
        <v>94</v>
      </c>
      <c r="F110" s="23">
        <v>135</v>
      </c>
      <c r="G110" s="23">
        <v>135</v>
      </c>
      <c r="H110" s="23">
        <v>123</v>
      </c>
      <c r="I110" s="23">
        <v>119</v>
      </c>
      <c r="J110" s="23">
        <v>104</v>
      </c>
      <c r="K110" s="23">
        <v>94</v>
      </c>
      <c r="L110" s="23">
        <v>84</v>
      </c>
      <c r="M110" s="23">
        <v>76</v>
      </c>
      <c r="N110" s="23">
        <v>64</v>
      </c>
      <c r="Q110" s="39"/>
    </row>
    <row r="111" spans="1:18" ht="25.5" x14ac:dyDescent="0.25">
      <c r="A111" s="59" t="s">
        <v>25</v>
      </c>
      <c r="B111" s="60"/>
      <c r="C111" s="23"/>
      <c r="D111" s="23"/>
      <c r="E111" s="23">
        <v>5</v>
      </c>
      <c r="F111" s="23">
        <v>34</v>
      </c>
      <c r="G111" s="23">
        <v>42</v>
      </c>
      <c r="H111" s="23">
        <v>31</v>
      </c>
      <c r="I111" s="23">
        <v>20</v>
      </c>
      <c r="J111" s="23">
        <v>25</v>
      </c>
      <c r="K111" s="23">
        <v>18</v>
      </c>
      <c r="L111" s="23">
        <v>14</v>
      </c>
      <c r="M111" s="23">
        <v>16</v>
      </c>
      <c r="N111" s="23"/>
      <c r="Q111" s="39"/>
    </row>
    <row r="112" spans="1:18" ht="25.5" x14ac:dyDescent="0.25">
      <c r="A112" s="59" t="s">
        <v>26</v>
      </c>
      <c r="B112" s="60"/>
      <c r="C112" s="23">
        <v>78</v>
      </c>
      <c r="D112" s="23">
        <v>91</v>
      </c>
      <c r="E112" s="23">
        <v>205</v>
      </c>
      <c r="F112" s="23">
        <v>304</v>
      </c>
      <c r="G112" s="23">
        <v>363</v>
      </c>
      <c r="H112" s="23">
        <v>378</v>
      </c>
      <c r="I112" s="23">
        <v>390</v>
      </c>
      <c r="J112" s="23">
        <v>507</v>
      </c>
      <c r="K112" s="23">
        <v>615</v>
      </c>
      <c r="L112" s="23">
        <v>809</v>
      </c>
      <c r="M112" s="23">
        <v>917</v>
      </c>
      <c r="N112" s="23">
        <v>1073</v>
      </c>
      <c r="Q112" s="39"/>
    </row>
    <row r="113" spans="1:17" ht="25.5" x14ac:dyDescent="0.25">
      <c r="A113" s="40" t="s">
        <v>78</v>
      </c>
      <c r="B113" s="41"/>
      <c r="C113" s="23"/>
      <c r="D113" s="23"/>
      <c r="E113" s="23"/>
      <c r="F113" s="23"/>
      <c r="G113" s="23"/>
      <c r="H113" s="23"/>
      <c r="I113" s="23"/>
      <c r="J113" s="23"/>
      <c r="K113" s="23"/>
      <c r="L113" s="23">
        <v>37</v>
      </c>
      <c r="M113" s="23">
        <v>20</v>
      </c>
      <c r="N113" s="23">
        <v>21</v>
      </c>
      <c r="Q113" s="39"/>
    </row>
    <row r="114" spans="1:17" ht="22.5" customHeight="1" x14ac:dyDescent="0.25">
      <c r="A114" s="116" t="s">
        <v>27</v>
      </c>
      <c r="B114" s="117"/>
      <c r="C114" s="24">
        <v>21880</v>
      </c>
      <c r="D114" s="24">
        <v>26019</v>
      </c>
      <c r="E114" s="24">
        <v>30334</v>
      </c>
      <c r="F114" s="24">
        <v>30669</v>
      </c>
      <c r="G114" s="24">
        <v>31304</v>
      </c>
      <c r="H114" s="24">
        <v>31177</v>
      </c>
      <c r="I114" s="37">
        <f>SUM(I102:I112)</f>
        <v>33462</v>
      </c>
      <c r="J114" s="38">
        <f>SUM(J102:J112)</f>
        <v>35395</v>
      </c>
      <c r="K114" s="38">
        <f>SUM(K102:K112)</f>
        <v>37816</v>
      </c>
      <c r="L114" s="38">
        <f>SUM(L102:L113)</f>
        <v>42241</v>
      </c>
      <c r="M114" s="38">
        <f>SUM(M102:M113)</f>
        <v>44988</v>
      </c>
      <c r="N114" s="38">
        <f>SUM(N102:N113)</f>
        <v>48347</v>
      </c>
    </row>
    <row r="115" spans="1:17" ht="22.5" x14ac:dyDescent="0.6">
      <c r="A115" s="120" t="s">
        <v>70</v>
      </c>
      <c r="B115" s="120"/>
      <c r="C115" s="120"/>
      <c r="N115" t="s">
        <v>81</v>
      </c>
    </row>
    <row r="117" spans="1:17" ht="21" x14ac:dyDescent="0.35">
      <c r="A117" s="3" t="s">
        <v>28</v>
      </c>
      <c r="B117" s="61" t="s">
        <v>29</v>
      </c>
      <c r="C117" s="62"/>
      <c r="D117" s="62"/>
      <c r="E117" s="62"/>
      <c r="F117" s="62"/>
      <c r="G117" s="62"/>
      <c r="H117" s="62"/>
    </row>
    <row r="118" spans="1:17" ht="19.5" thickBot="1" x14ac:dyDescent="0.3">
      <c r="B118" s="17"/>
    </row>
    <row r="119" spans="1:17" ht="15" customHeight="1" thickTop="1" x14ac:dyDescent="0.25">
      <c r="A119" s="109" t="s">
        <v>30</v>
      </c>
      <c r="B119" s="85" t="s">
        <v>5</v>
      </c>
      <c r="C119" s="85" t="s">
        <v>6</v>
      </c>
      <c r="D119" s="85" t="s">
        <v>7</v>
      </c>
      <c r="E119" s="85" t="s">
        <v>8</v>
      </c>
      <c r="F119" s="85" t="s">
        <v>9</v>
      </c>
      <c r="G119" s="85" t="s">
        <v>10</v>
      </c>
      <c r="H119" s="49" t="s">
        <v>71</v>
      </c>
      <c r="I119" s="49" t="s">
        <v>72</v>
      </c>
      <c r="J119" s="49" t="s">
        <v>75</v>
      </c>
      <c r="K119" s="49" t="s">
        <v>77</v>
      </c>
      <c r="L119" s="49" t="s">
        <v>80</v>
      </c>
      <c r="M119" s="49" t="s">
        <v>83</v>
      </c>
    </row>
    <row r="120" spans="1:17" ht="15" customHeight="1" thickBot="1" x14ac:dyDescent="0.3">
      <c r="A120" s="110"/>
      <c r="B120" s="86"/>
      <c r="C120" s="86"/>
      <c r="D120" s="86"/>
      <c r="E120" s="86"/>
      <c r="F120" s="86"/>
      <c r="G120" s="86"/>
      <c r="H120" s="50"/>
      <c r="I120" s="50"/>
      <c r="J120" s="50"/>
      <c r="K120" s="50"/>
      <c r="L120" s="50"/>
      <c r="M120" s="50"/>
    </row>
    <row r="121" spans="1:17" ht="16.5" customHeight="1" thickTop="1" thickBot="1" x14ac:dyDescent="0.3">
      <c r="A121" s="77" t="s">
        <v>43</v>
      </c>
      <c r="B121" s="71">
        <v>4244</v>
      </c>
      <c r="C121" s="71">
        <v>4012</v>
      </c>
      <c r="D121" s="71">
        <v>4698</v>
      </c>
      <c r="E121" s="71">
        <v>4801</v>
      </c>
      <c r="F121" s="71">
        <v>5368</v>
      </c>
      <c r="G121" s="71">
        <v>5578</v>
      </c>
      <c r="H121" s="71">
        <v>6189</v>
      </c>
      <c r="I121" s="71">
        <v>5068</v>
      </c>
      <c r="J121" s="71">
        <v>4078</v>
      </c>
      <c r="K121" s="71">
        <v>1315</v>
      </c>
      <c r="L121" s="71">
        <v>373</v>
      </c>
      <c r="M121" s="71"/>
    </row>
    <row r="122" spans="1:17" ht="16.5" customHeight="1" thickTop="1" thickBot="1" x14ac:dyDescent="0.3">
      <c r="A122" s="77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O122" s="39"/>
    </row>
    <row r="123" spans="1:17" ht="16.5" customHeight="1" thickTop="1" thickBot="1" x14ac:dyDescent="0.3">
      <c r="A123" s="77" t="s">
        <v>44</v>
      </c>
      <c r="B123" s="71">
        <v>6399</v>
      </c>
      <c r="C123" s="71">
        <v>8186</v>
      </c>
      <c r="D123" s="71">
        <v>9572</v>
      </c>
      <c r="E123" s="71">
        <v>9713</v>
      </c>
      <c r="F123" s="71">
        <v>9137</v>
      </c>
      <c r="G123" s="71">
        <v>8568</v>
      </c>
      <c r="H123" s="71">
        <v>8845</v>
      </c>
      <c r="I123" s="71">
        <v>5625</v>
      </c>
      <c r="J123" s="71">
        <v>3138</v>
      </c>
      <c r="K123" s="71">
        <v>685</v>
      </c>
      <c r="L123" s="71">
        <v>273</v>
      </c>
      <c r="M123" s="71"/>
      <c r="O123" s="39"/>
    </row>
    <row r="124" spans="1:17" ht="16.5" customHeight="1" thickTop="1" thickBot="1" x14ac:dyDescent="0.3">
      <c r="A124" s="77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O124" s="39"/>
    </row>
    <row r="125" spans="1:17" ht="30.75" customHeight="1" thickTop="1" thickBot="1" x14ac:dyDescent="0.3">
      <c r="A125" s="87" t="s">
        <v>73</v>
      </c>
      <c r="B125" s="71"/>
      <c r="C125" s="71"/>
      <c r="D125" s="71"/>
      <c r="E125" s="71"/>
      <c r="F125" s="71"/>
      <c r="G125" s="71"/>
      <c r="H125" s="71"/>
      <c r="I125" s="71">
        <v>4499</v>
      </c>
      <c r="J125" s="71">
        <v>8337</v>
      </c>
      <c r="K125" s="71">
        <v>15419</v>
      </c>
      <c r="L125" s="71">
        <v>17316</v>
      </c>
      <c r="M125" s="71">
        <v>19419</v>
      </c>
      <c r="O125" s="39"/>
    </row>
    <row r="126" spans="1:17" ht="30.75" customHeight="1" thickTop="1" thickBot="1" x14ac:dyDescent="0.3">
      <c r="A126" s="88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O126" s="39"/>
    </row>
    <row r="127" spans="1:17" ht="39" customHeight="1" thickTop="1" thickBot="1" x14ac:dyDescent="0.3">
      <c r="A127" s="77" t="s">
        <v>45</v>
      </c>
      <c r="B127" s="71">
        <v>6980</v>
      </c>
      <c r="C127" s="71">
        <v>8547</v>
      </c>
      <c r="D127" s="71">
        <v>9952</v>
      </c>
      <c r="E127" s="71">
        <v>9561</v>
      </c>
      <c r="F127" s="71">
        <v>9966</v>
      </c>
      <c r="G127" s="71">
        <v>10115</v>
      </c>
      <c r="H127" s="71">
        <v>10948</v>
      </c>
      <c r="I127" s="71">
        <v>12077</v>
      </c>
      <c r="J127" s="71">
        <v>13136</v>
      </c>
      <c r="K127" s="71">
        <v>15209</v>
      </c>
      <c r="L127" s="71">
        <v>15977</v>
      </c>
      <c r="M127" s="71">
        <v>17679</v>
      </c>
      <c r="O127" s="39"/>
    </row>
    <row r="128" spans="1:17" ht="39" customHeight="1" thickTop="1" thickBot="1" x14ac:dyDescent="0.3">
      <c r="A128" s="77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</row>
    <row r="129" spans="1:16" ht="39.75" customHeight="1" thickTop="1" thickBot="1" x14ac:dyDescent="0.3">
      <c r="A129" s="77" t="s">
        <v>46</v>
      </c>
      <c r="B129" s="71">
        <v>540</v>
      </c>
      <c r="C129" s="71">
        <v>716</v>
      </c>
      <c r="D129" s="71">
        <v>885</v>
      </c>
      <c r="E129" s="71">
        <v>1007</v>
      </c>
      <c r="F129" s="71">
        <v>1174</v>
      </c>
      <c r="G129" s="71">
        <v>1246</v>
      </c>
      <c r="H129" s="71">
        <v>1272</v>
      </c>
      <c r="I129" s="71">
        <v>1265</v>
      </c>
      <c r="J129" s="71">
        <v>1195</v>
      </c>
      <c r="K129" s="71">
        <v>1203</v>
      </c>
      <c r="L129" s="71">
        <v>1088</v>
      </c>
      <c r="M129" s="71">
        <v>980</v>
      </c>
    </row>
    <row r="130" spans="1:16" ht="39.75" customHeight="1" thickTop="1" thickBot="1" x14ac:dyDescent="0.3">
      <c r="A130" s="77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</row>
    <row r="131" spans="1:16" ht="39.75" customHeight="1" thickTop="1" thickBot="1" x14ac:dyDescent="0.3">
      <c r="A131" s="77" t="s">
        <v>40</v>
      </c>
      <c r="B131" s="71">
        <v>1651</v>
      </c>
      <c r="C131" s="71">
        <v>1996</v>
      </c>
      <c r="D131" s="71">
        <v>2204</v>
      </c>
      <c r="E131" s="71">
        <v>2296</v>
      </c>
      <c r="F131" s="71">
        <v>2423</v>
      </c>
      <c r="G131" s="71">
        <v>2562</v>
      </c>
      <c r="H131" s="71">
        <v>2884</v>
      </c>
      <c r="I131" s="71">
        <v>3405</v>
      </c>
      <c r="J131" s="71">
        <v>3709</v>
      </c>
      <c r="K131" s="71">
        <v>4073</v>
      </c>
      <c r="L131" s="71">
        <v>5274</v>
      </c>
      <c r="M131" s="71">
        <v>5593</v>
      </c>
    </row>
    <row r="132" spans="1:16" ht="39.75" customHeight="1" thickTop="1" thickBot="1" x14ac:dyDescent="0.3">
      <c r="A132" s="77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</row>
    <row r="133" spans="1:16" ht="41.25" customHeight="1" thickTop="1" thickBot="1" x14ac:dyDescent="0.3">
      <c r="A133" s="43" t="s">
        <v>82</v>
      </c>
      <c r="B133" s="42">
        <v>2066</v>
      </c>
      <c r="C133" s="42">
        <v>2562</v>
      </c>
      <c r="D133" s="42">
        <v>3023</v>
      </c>
      <c r="E133" s="42">
        <v>3291</v>
      </c>
      <c r="F133" s="42">
        <v>3236</v>
      </c>
      <c r="G133" s="42">
        <v>3108</v>
      </c>
      <c r="H133" s="42">
        <v>3324</v>
      </c>
      <c r="I133" s="42">
        <v>3456</v>
      </c>
      <c r="J133" s="42">
        <v>4223</v>
      </c>
      <c r="K133" s="42">
        <v>4337</v>
      </c>
      <c r="L133" s="42">
        <v>4687</v>
      </c>
      <c r="M133" s="42">
        <v>4676</v>
      </c>
    </row>
    <row r="134" spans="1:16" ht="16.5" customHeight="1" thickTop="1" thickBot="1" x14ac:dyDescent="0.3">
      <c r="A134" s="69" t="s">
        <v>27</v>
      </c>
      <c r="B134" s="70">
        <v>21880</v>
      </c>
      <c r="C134" s="70">
        <v>26019</v>
      </c>
      <c r="D134" s="70">
        <v>30334</v>
      </c>
      <c r="E134" s="70">
        <f t="shared" ref="E134:L134" si="0">SUM(E121:E133)</f>
        <v>30669</v>
      </c>
      <c r="F134" s="70">
        <f t="shared" si="0"/>
        <v>31304</v>
      </c>
      <c r="G134" s="70">
        <f t="shared" si="0"/>
        <v>31177</v>
      </c>
      <c r="H134" s="70">
        <f t="shared" si="0"/>
        <v>33462</v>
      </c>
      <c r="I134" s="70">
        <f t="shared" si="0"/>
        <v>35395</v>
      </c>
      <c r="J134" s="70">
        <f t="shared" si="0"/>
        <v>37816</v>
      </c>
      <c r="K134" s="70">
        <f t="shared" si="0"/>
        <v>42241</v>
      </c>
      <c r="L134" s="70">
        <f t="shared" si="0"/>
        <v>44988</v>
      </c>
      <c r="M134" s="70">
        <f t="shared" ref="M134" si="1">SUM(M121:M133)</f>
        <v>48347</v>
      </c>
    </row>
    <row r="135" spans="1:16" ht="15" customHeight="1" thickTop="1" thickBot="1" x14ac:dyDescent="0.3">
      <c r="A135" s="6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</row>
    <row r="136" spans="1:16" ht="15" customHeight="1" thickTop="1" x14ac:dyDescent="0.25">
      <c r="A136" s="19"/>
      <c r="B136" s="20"/>
      <c r="C136" s="21"/>
      <c r="D136" s="21"/>
      <c r="E136" s="21"/>
      <c r="F136" s="21"/>
      <c r="G136" s="21"/>
      <c r="H136" s="35"/>
      <c r="I136" s="36"/>
    </row>
    <row r="139" spans="1:16" ht="21.75" thickBot="1" x14ac:dyDescent="0.4">
      <c r="A139" s="3" t="s">
        <v>32</v>
      </c>
      <c r="B139" s="61" t="s">
        <v>33</v>
      </c>
      <c r="C139" s="62"/>
      <c r="D139" s="62"/>
      <c r="E139" s="62"/>
      <c r="F139" s="62"/>
      <c r="G139" s="62"/>
      <c r="H139" s="62"/>
    </row>
    <row r="140" spans="1:16" ht="16.5" customHeight="1" thickTop="1" thickBot="1" x14ac:dyDescent="0.3">
      <c r="A140" s="103" t="s">
        <v>47</v>
      </c>
      <c r="B140" s="104"/>
      <c r="C140" s="80" t="s">
        <v>5</v>
      </c>
      <c r="D140" s="80" t="s">
        <v>6</v>
      </c>
      <c r="E140" s="80" t="s">
        <v>7</v>
      </c>
      <c r="F140" s="80" t="s">
        <v>8</v>
      </c>
      <c r="G140" s="80" t="s">
        <v>9</v>
      </c>
      <c r="H140" s="80" t="s">
        <v>10</v>
      </c>
      <c r="I140" s="49" t="s">
        <v>71</v>
      </c>
      <c r="J140" s="49" t="s">
        <v>72</v>
      </c>
      <c r="K140" s="49" t="s">
        <v>75</v>
      </c>
      <c r="L140" s="49" t="s">
        <v>77</v>
      </c>
      <c r="M140" s="49" t="s">
        <v>80</v>
      </c>
      <c r="N140" s="49" t="s">
        <v>83</v>
      </c>
    </row>
    <row r="141" spans="1:16" ht="16.5" customHeight="1" thickTop="1" thickBot="1" x14ac:dyDescent="0.3">
      <c r="A141" s="105"/>
      <c r="B141" s="106"/>
      <c r="C141" s="80"/>
      <c r="D141" s="80"/>
      <c r="E141" s="80"/>
      <c r="F141" s="80"/>
      <c r="G141" s="80"/>
      <c r="H141" s="80"/>
      <c r="I141" s="50"/>
      <c r="J141" s="50"/>
      <c r="K141" s="50"/>
      <c r="L141" s="50"/>
      <c r="M141" s="50"/>
      <c r="N141" s="50"/>
    </row>
    <row r="142" spans="1:16" ht="16.5" customHeight="1" thickTop="1" thickBot="1" x14ac:dyDescent="0.3">
      <c r="A142" s="77" t="s">
        <v>48</v>
      </c>
      <c r="B142" s="77"/>
      <c r="C142" s="71">
        <v>405</v>
      </c>
      <c r="D142" s="71">
        <v>484</v>
      </c>
      <c r="E142" s="71">
        <v>561</v>
      </c>
      <c r="F142" s="71">
        <v>597</v>
      </c>
      <c r="G142" s="71">
        <v>580</v>
      </c>
      <c r="H142" s="71">
        <v>559</v>
      </c>
      <c r="I142" s="71">
        <v>513</v>
      </c>
      <c r="J142" s="71">
        <v>530</v>
      </c>
      <c r="K142" s="71">
        <v>536</v>
      </c>
      <c r="L142" s="71">
        <v>584</v>
      </c>
      <c r="M142" s="71">
        <v>550</v>
      </c>
      <c r="N142" s="71">
        <v>551</v>
      </c>
      <c r="O142" s="39"/>
    </row>
    <row r="143" spans="1:16" ht="16.5" customHeight="1" thickTop="1" thickBot="1" x14ac:dyDescent="0.3">
      <c r="A143" s="77"/>
      <c r="B143" s="77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39"/>
      <c r="P143" s="39"/>
    </row>
    <row r="144" spans="1:16" ht="16.5" customHeight="1" thickTop="1" thickBot="1" x14ac:dyDescent="0.3">
      <c r="A144" s="77" t="s">
        <v>49</v>
      </c>
      <c r="B144" s="77"/>
      <c r="C144" s="71">
        <v>60</v>
      </c>
      <c r="D144" s="71">
        <v>138</v>
      </c>
      <c r="E144" s="71">
        <v>92</v>
      </c>
      <c r="F144" s="71">
        <v>99</v>
      </c>
      <c r="G144" s="71">
        <v>157</v>
      </c>
      <c r="H144" s="71">
        <v>160</v>
      </c>
      <c r="I144" s="71">
        <v>166</v>
      </c>
      <c r="J144" s="71">
        <v>143</v>
      </c>
      <c r="K144" s="71">
        <v>141</v>
      </c>
      <c r="L144" s="71">
        <v>133</v>
      </c>
      <c r="M144" s="71">
        <v>79</v>
      </c>
      <c r="N144" s="71">
        <v>80</v>
      </c>
      <c r="O144" s="39"/>
      <c r="P144" s="39"/>
    </row>
    <row r="145" spans="1:16" ht="16.5" customHeight="1" thickTop="1" thickBot="1" x14ac:dyDescent="0.3">
      <c r="A145" s="77"/>
      <c r="B145" s="77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39"/>
      <c r="P145" s="39"/>
    </row>
    <row r="146" spans="1:16" ht="16.5" customHeight="1" thickTop="1" thickBot="1" x14ac:dyDescent="0.3">
      <c r="A146" s="77" t="s">
        <v>50</v>
      </c>
      <c r="B146" s="77"/>
      <c r="C146" s="71">
        <v>5125</v>
      </c>
      <c r="D146" s="71">
        <v>5443</v>
      </c>
      <c r="E146" s="71">
        <v>6554</v>
      </c>
      <c r="F146" s="71">
        <v>6810</v>
      </c>
      <c r="G146" s="71">
        <v>7191</v>
      </c>
      <c r="H146" s="71">
        <v>7176</v>
      </c>
      <c r="I146" s="71">
        <v>7676</v>
      </c>
      <c r="J146" s="71">
        <v>7874</v>
      </c>
      <c r="K146" s="71">
        <v>8523</v>
      </c>
      <c r="L146" s="71">
        <v>8646</v>
      </c>
      <c r="M146" s="71">
        <v>8466</v>
      </c>
      <c r="N146" s="71">
        <v>8007</v>
      </c>
      <c r="O146" s="39"/>
      <c r="P146" s="39"/>
    </row>
    <row r="147" spans="1:16" ht="16.5" customHeight="1" thickTop="1" thickBot="1" x14ac:dyDescent="0.3">
      <c r="A147" s="77"/>
      <c r="B147" s="77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39"/>
      <c r="P147" s="39"/>
    </row>
    <row r="148" spans="1:16" ht="16.5" customHeight="1" thickTop="1" thickBot="1" x14ac:dyDescent="0.3">
      <c r="A148" s="77" t="s">
        <v>51</v>
      </c>
      <c r="B148" s="77"/>
      <c r="C148" s="71">
        <v>948</v>
      </c>
      <c r="D148" s="71">
        <v>884</v>
      </c>
      <c r="E148" s="71">
        <v>886</v>
      </c>
      <c r="F148" s="71">
        <v>904</v>
      </c>
      <c r="G148" s="71">
        <v>1026</v>
      </c>
      <c r="H148" s="71">
        <v>1093</v>
      </c>
      <c r="I148" s="71">
        <v>1241</v>
      </c>
      <c r="J148" s="71">
        <v>1193</v>
      </c>
      <c r="K148" s="71">
        <v>1253</v>
      </c>
      <c r="L148" s="71">
        <v>1286</v>
      </c>
      <c r="M148" s="71">
        <v>1291</v>
      </c>
      <c r="N148" s="71">
        <v>1208</v>
      </c>
      <c r="O148" s="39"/>
      <c r="P148" s="39"/>
    </row>
    <row r="149" spans="1:16" ht="16.5" customHeight="1" thickTop="1" thickBot="1" x14ac:dyDescent="0.3">
      <c r="A149" s="77"/>
      <c r="B149" s="77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39"/>
      <c r="P149" s="39"/>
    </row>
    <row r="150" spans="1:16" ht="16.5" customHeight="1" thickTop="1" thickBot="1" x14ac:dyDescent="0.3">
      <c r="A150" s="77" t="s">
        <v>52</v>
      </c>
      <c r="B150" s="77"/>
      <c r="C150" s="71">
        <v>30</v>
      </c>
      <c r="D150" s="71">
        <v>48</v>
      </c>
      <c r="E150" s="71">
        <v>81</v>
      </c>
      <c r="F150" s="71">
        <v>68</v>
      </c>
      <c r="G150" s="71">
        <v>78</v>
      </c>
      <c r="H150" s="71">
        <v>97</v>
      </c>
      <c r="I150" s="71">
        <v>78</v>
      </c>
      <c r="J150" s="71">
        <v>95</v>
      </c>
      <c r="K150" s="71">
        <v>96</v>
      </c>
      <c r="L150" s="71">
        <v>72</v>
      </c>
      <c r="M150" s="71">
        <v>42</v>
      </c>
      <c r="N150" s="71">
        <v>27</v>
      </c>
      <c r="O150" s="39"/>
      <c r="P150" s="39"/>
    </row>
    <row r="151" spans="1:16" ht="16.5" customHeight="1" thickTop="1" thickBot="1" x14ac:dyDescent="0.3">
      <c r="A151" s="77"/>
      <c r="B151" s="77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39"/>
      <c r="P151" s="39"/>
    </row>
    <row r="152" spans="1:16" ht="16.5" customHeight="1" thickTop="1" thickBot="1" x14ac:dyDescent="0.3">
      <c r="A152" s="77" t="s">
        <v>53</v>
      </c>
      <c r="B152" s="77"/>
      <c r="C152" s="71">
        <v>280</v>
      </c>
      <c r="D152" s="71">
        <v>234</v>
      </c>
      <c r="E152" s="71">
        <v>152</v>
      </c>
      <c r="F152" s="71">
        <v>282</v>
      </c>
      <c r="G152" s="71">
        <v>232</v>
      </c>
      <c r="H152" s="71">
        <v>343</v>
      </c>
      <c r="I152" s="71">
        <v>319</v>
      </c>
      <c r="J152" s="71">
        <v>351</v>
      </c>
      <c r="K152" s="71">
        <v>301</v>
      </c>
      <c r="L152" s="71">
        <v>327</v>
      </c>
      <c r="M152" s="71">
        <v>311</v>
      </c>
      <c r="N152" s="71">
        <v>443</v>
      </c>
      <c r="O152" s="39"/>
      <c r="P152" s="39"/>
    </row>
    <row r="153" spans="1:16" ht="16.5" customHeight="1" thickTop="1" thickBot="1" x14ac:dyDescent="0.3">
      <c r="A153" s="77"/>
      <c r="B153" s="77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39"/>
      <c r="P153" s="39"/>
    </row>
    <row r="154" spans="1:16" ht="16.5" customHeight="1" thickTop="1" thickBot="1" x14ac:dyDescent="0.3">
      <c r="A154" s="77" t="s">
        <v>54</v>
      </c>
      <c r="B154" s="77"/>
      <c r="C154" s="71">
        <v>1</v>
      </c>
      <c r="D154" s="71"/>
      <c r="E154" s="71"/>
      <c r="F154" s="71"/>
      <c r="G154" s="71"/>
      <c r="H154" s="71">
        <v>20</v>
      </c>
      <c r="I154" s="71">
        <v>50</v>
      </c>
      <c r="J154" s="71">
        <v>155</v>
      </c>
      <c r="K154" s="71">
        <v>134</v>
      </c>
      <c r="L154" s="71">
        <v>153</v>
      </c>
      <c r="M154" s="71">
        <v>159</v>
      </c>
      <c r="N154" s="71">
        <v>116</v>
      </c>
      <c r="O154" s="39"/>
      <c r="P154" s="39"/>
    </row>
    <row r="155" spans="1:16" ht="16.5" customHeight="1" thickTop="1" thickBot="1" x14ac:dyDescent="0.3">
      <c r="A155" s="77"/>
      <c r="B155" s="77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39"/>
      <c r="P155" s="39"/>
    </row>
    <row r="156" spans="1:16" ht="16.5" customHeight="1" thickTop="1" thickBot="1" x14ac:dyDescent="0.3">
      <c r="A156" s="77" t="s">
        <v>55</v>
      </c>
      <c r="B156" s="77"/>
      <c r="C156" s="71">
        <v>5494</v>
      </c>
      <c r="D156" s="71">
        <v>6143</v>
      </c>
      <c r="E156" s="71">
        <v>7032</v>
      </c>
      <c r="F156" s="71">
        <v>6560</v>
      </c>
      <c r="G156" s="71">
        <v>7053</v>
      </c>
      <c r="H156" s="71">
        <v>5750</v>
      </c>
      <c r="I156" s="71">
        <v>5357</v>
      </c>
      <c r="J156" s="71">
        <v>6555</v>
      </c>
      <c r="K156" s="71">
        <v>7963</v>
      </c>
      <c r="L156" s="71">
        <v>12606</v>
      </c>
      <c r="M156" s="71">
        <v>12749</v>
      </c>
      <c r="N156" s="71">
        <v>18459</v>
      </c>
      <c r="P156" s="39"/>
    </row>
    <row r="157" spans="1:16" ht="16.5" customHeight="1" thickTop="1" thickBot="1" x14ac:dyDescent="0.3">
      <c r="A157" s="77"/>
      <c r="B157" s="77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P157" s="39"/>
    </row>
    <row r="158" spans="1:16" ht="16.5" customHeight="1" thickTop="1" thickBot="1" x14ac:dyDescent="0.3">
      <c r="A158" s="77" t="s">
        <v>56</v>
      </c>
      <c r="B158" s="77"/>
      <c r="C158" s="71">
        <v>319</v>
      </c>
      <c r="D158" s="71">
        <v>448</v>
      </c>
      <c r="E158" s="71">
        <v>588</v>
      </c>
      <c r="F158" s="71">
        <v>576</v>
      </c>
      <c r="G158" s="71">
        <v>510</v>
      </c>
      <c r="H158" s="71">
        <v>248</v>
      </c>
      <c r="I158" s="71">
        <v>225</v>
      </c>
      <c r="J158" s="71">
        <v>217</v>
      </c>
      <c r="K158" s="71">
        <v>210</v>
      </c>
      <c r="L158" s="71">
        <v>213</v>
      </c>
      <c r="M158" s="71">
        <v>263</v>
      </c>
      <c r="N158" s="71">
        <v>276</v>
      </c>
    </row>
    <row r="159" spans="1:16" ht="16.5" customHeight="1" thickTop="1" thickBot="1" x14ac:dyDescent="0.3">
      <c r="A159" s="77"/>
      <c r="B159" s="77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</row>
    <row r="160" spans="1:16" ht="16.5" customHeight="1" thickTop="1" thickBot="1" x14ac:dyDescent="0.3">
      <c r="A160" s="77" t="s">
        <v>57</v>
      </c>
      <c r="B160" s="77"/>
      <c r="C160" s="71">
        <v>10</v>
      </c>
      <c r="D160" s="71">
        <v>14</v>
      </c>
      <c r="E160" s="71"/>
      <c r="F160" s="71"/>
      <c r="G160" s="71"/>
      <c r="H160" s="71"/>
      <c r="I160" s="71"/>
      <c r="J160" s="71"/>
      <c r="K160" s="71"/>
      <c r="L160" s="71"/>
      <c r="M160" s="71"/>
      <c r="N160" s="71"/>
    </row>
    <row r="161" spans="1:14" ht="16.5" customHeight="1" thickTop="1" thickBot="1" x14ac:dyDescent="0.3">
      <c r="A161" s="77"/>
      <c r="B161" s="77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</row>
    <row r="162" spans="1:14" ht="16.5" customHeight="1" thickTop="1" thickBot="1" x14ac:dyDescent="0.3">
      <c r="A162" s="77" t="s">
        <v>58</v>
      </c>
      <c r="B162" s="77"/>
      <c r="C162" s="71">
        <v>1443</v>
      </c>
      <c r="D162" s="71">
        <v>1903</v>
      </c>
      <c r="E162" s="71">
        <v>2273</v>
      </c>
      <c r="F162" s="71">
        <v>2411</v>
      </c>
      <c r="G162" s="71">
        <v>2631</v>
      </c>
      <c r="H162" s="71">
        <v>3015</v>
      </c>
      <c r="I162" s="71">
        <v>2998</v>
      </c>
      <c r="J162" s="71">
        <v>2947</v>
      </c>
      <c r="K162" s="71">
        <v>2733</v>
      </c>
      <c r="L162" s="71">
        <v>2660</v>
      </c>
      <c r="M162" s="71">
        <v>2675</v>
      </c>
      <c r="N162" s="71">
        <v>2253</v>
      </c>
    </row>
    <row r="163" spans="1:14" ht="16.5" customHeight="1" thickTop="1" thickBot="1" x14ac:dyDescent="0.3">
      <c r="A163" s="77"/>
      <c r="B163" s="77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</row>
    <row r="164" spans="1:14" ht="16.5" customHeight="1" thickTop="1" thickBot="1" x14ac:dyDescent="0.3">
      <c r="A164" s="77" t="s">
        <v>59</v>
      </c>
      <c r="B164" s="77"/>
      <c r="C164" s="71">
        <v>3069</v>
      </c>
      <c r="D164" s="71">
        <v>3842</v>
      </c>
      <c r="E164" s="71">
        <v>4604</v>
      </c>
      <c r="F164" s="71">
        <v>4718</v>
      </c>
      <c r="G164" s="71">
        <v>4959</v>
      </c>
      <c r="H164" s="71">
        <v>6416</v>
      </c>
      <c r="I164" s="71">
        <v>8246</v>
      </c>
      <c r="J164" s="71">
        <v>8969</v>
      </c>
      <c r="K164" s="71">
        <v>9357</v>
      </c>
      <c r="L164" s="71">
        <v>8335</v>
      </c>
      <c r="M164" s="71">
        <v>10996</v>
      </c>
      <c r="N164" s="71">
        <v>8983</v>
      </c>
    </row>
    <row r="165" spans="1:14" ht="16.5" customHeight="1" thickTop="1" thickBot="1" x14ac:dyDescent="0.3">
      <c r="A165" s="77"/>
      <c r="B165" s="77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</row>
    <row r="166" spans="1:14" ht="16.5" customHeight="1" thickTop="1" thickBot="1" x14ac:dyDescent="0.3">
      <c r="A166" s="77" t="s">
        <v>60</v>
      </c>
      <c r="B166" s="77"/>
      <c r="C166" s="71">
        <v>4696</v>
      </c>
      <c r="D166" s="71">
        <v>6438</v>
      </c>
      <c r="E166" s="71">
        <v>7511</v>
      </c>
      <c r="F166" s="71">
        <v>7644</v>
      </c>
      <c r="G166" s="71">
        <v>6887</v>
      </c>
      <c r="H166" s="71">
        <v>6300</v>
      </c>
      <c r="I166" s="71">
        <v>6580</v>
      </c>
      <c r="J166" s="71">
        <v>6353</v>
      </c>
      <c r="K166" s="71">
        <v>6515</v>
      </c>
      <c r="L166" s="71">
        <v>7163</v>
      </c>
      <c r="M166" s="71">
        <v>7328</v>
      </c>
      <c r="N166" s="71">
        <v>7881</v>
      </c>
    </row>
    <row r="167" spans="1:14" ht="16.5" customHeight="1" thickTop="1" thickBot="1" x14ac:dyDescent="0.3">
      <c r="A167" s="77"/>
      <c r="B167" s="77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</row>
    <row r="168" spans="1:14" ht="16.5" customHeight="1" thickTop="1" x14ac:dyDescent="0.25">
      <c r="A168" s="81" t="s">
        <v>74</v>
      </c>
      <c r="B168" s="82"/>
      <c r="C168" s="75"/>
      <c r="D168" s="75"/>
      <c r="E168" s="75"/>
      <c r="F168" s="75"/>
      <c r="G168" s="75"/>
      <c r="H168" s="75"/>
      <c r="I168" s="75">
        <v>13</v>
      </c>
      <c r="J168" s="75">
        <v>13</v>
      </c>
      <c r="K168" s="75">
        <v>54</v>
      </c>
      <c r="L168" s="75">
        <v>60</v>
      </c>
      <c r="M168" s="75">
        <v>64</v>
      </c>
      <c r="N168" s="75">
        <v>34</v>
      </c>
    </row>
    <row r="169" spans="1:14" ht="16.5" customHeight="1" thickBot="1" x14ac:dyDescent="0.3">
      <c r="A169" s="83"/>
      <c r="B169" s="84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</row>
    <row r="170" spans="1:14" ht="16.5" customHeight="1" thickTop="1" x14ac:dyDescent="0.25">
      <c r="A170" s="81" t="s">
        <v>79</v>
      </c>
      <c r="B170" s="82"/>
      <c r="C170" s="75"/>
      <c r="D170" s="75"/>
      <c r="E170" s="75"/>
      <c r="F170" s="75"/>
      <c r="G170" s="75"/>
      <c r="H170" s="75"/>
      <c r="I170" s="75"/>
      <c r="J170" s="75"/>
      <c r="K170" s="75"/>
      <c r="L170" s="75">
        <v>3</v>
      </c>
      <c r="M170" s="75">
        <v>15</v>
      </c>
      <c r="N170" s="75">
        <v>29</v>
      </c>
    </row>
    <row r="171" spans="1:14" ht="16.5" customHeight="1" thickBot="1" x14ac:dyDescent="0.3">
      <c r="A171" s="83"/>
      <c r="B171" s="84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</row>
    <row r="172" spans="1:14" ht="16.5" customHeight="1" thickTop="1" thickBot="1" x14ac:dyDescent="0.3">
      <c r="A172" s="69" t="s">
        <v>27</v>
      </c>
      <c r="B172" s="69"/>
      <c r="C172" s="70">
        <v>21880</v>
      </c>
      <c r="D172" s="70">
        <v>26019</v>
      </c>
      <c r="E172" s="70">
        <v>30334</v>
      </c>
      <c r="F172" s="70">
        <f>SUM(F142:F167)</f>
        <v>30669</v>
      </c>
      <c r="G172" s="70">
        <f>SUM(G142:G167)</f>
        <v>31304</v>
      </c>
      <c r="H172" s="70">
        <f>SUM(H142:H167)</f>
        <v>31177</v>
      </c>
      <c r="I172" s="70">
        <f>SUM(I142:I169)</f>
        <v>33462</v>
      </c>
      <c r="J172" s="70">
        <f>SUM(J142:J169)</f>
        <v>35395</v>
      </c>
      <c r="K172" s="70">
        <f>SUM(K142:K169)</f>
        <v>37816</v>
      </c>
      <c r="L172" s="70">
        <f>SUM(L142:L171)</f>
        <v>42241</v>
      </c>
      <c r="M172" s="70">
        <f>SUM(M142:M171)</f>
        <v>44988</v>
      </c>
      <c r="N172" s="70">
        <f>SUM(N142:N171)</f>
        <v>48347</v>
      </c>
    </row>
    <row r="173" spans="1:14" ht="16.5" customHeight="1" thickTop="1" thickBot="1" x14ac:dyDescent="0.3">
      <c r="A173" s="69"/>
      <c r="B173" s="69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</row>
    <row r="174" spans="1:14" ht="21.75" thickTop="1" x14ac:dyDescent="0.35">
      <c r="A174" s="3"/>
      <c r="B174" s="18"/>
      <c r="C174" s="18"/>
      <c r="D174" s="18"/>
      <c r="E174" s="18"/>
      <c r="F174" s="18"/>
      <c r="G174" s="18"/>
      <c r="H174" s="18"/>
      <c r="I174" s="36"/>
    </row>
    <row r="175" spans="1:14" ht="21" x14ac:dyDescent="0.35">
      <c r="A175" s="3"/>
      <c r="B175" s="18"/>
      <c r="C175" s="18"/>
      <c r="D175" s="18"/>
      <c r="E175" s="18"/>
      <c r="F175" s="18"/>
      <c r="G175" s="18"/>
      <c r="H175" s="18"/>
    </row>
    <row r="176" spans="1:14" ht="21" x14ac:dyDescent="0.35">
      <c r="A176" s="3"/>
      <c r="B176" s="18"/>
      <c r="C176" s="18"/>
      <c r="D176" s="18"/>
      <c r="E176" s="18"/>
      <c r="F176" s="18"/>
      <c r="G176" s="18"/>
      <c r="H176" s="18"/>
    </row>
    <row r="177" spans="1:14" ht="15" customHeight="1" x14ac:dyDescent="0.25"/>
    <row r="178" spans="1:14" ht="21" x14ac:dyDescent="0.35">
      <c r="A178" s="3" t="s">
        <v>34</v>
      </c>
      <c r="B178" s="61" t="s">
        <v>65</v>
      </c>
      <c r="C178" s="62"/>
      <c r="D178" s="62"/>
      <c r="E178" s="62"/>
      <c r="F178" s="62"/>
      <c r="G178" s="62"/>
      <c r="H178" s="62"/>
    </row>
    <row r="179" spans="1:14" ht="18.75" x14ac:dyDescent="0.25">
      <c r="B179" s="17"/>
    </row>
    <row r="180" spans="1:14" ht="15" customHeight="1" x14ac:dyDescent="0.25">
      <c r="A180" s="89" t="s">
        <v>0</v>
      </c>
      <c r="B180" s="90"/>
      <c r="C180" s="49" t="s">
        <v>42</v>
      </c>
      <c r="D180" s="49" t="s">
        <v>5</v>
      </c>
      <c r="E180" s="49" t="s">
        <v>6</v>
      </c>
      <c r="F180" s="49" t="s">
        <v>7</v>
      </c>
      <c r="G180" s="49" t="s">
        <v>8</v>
      </c>
      <c r="H180" s="49" t="s">
        <v>9</v>
      </c>
      <c r="I180" s="49" t="s">
        <v>10</v>
      </c>
      <c r="J180" s="49" t="s">
        <v>71</v>
      </c>
      <c r="K180" s="49" t="s">
        <v>72</v>
      </c>
      <c r="L180" s="49" t="s">
        <v>75</v>
      </c>
      <c r="M180" s="49" t="s">
        <v>77</v>
      </c>
      <c r="N180" s="49" t="s">
        <v>80</v>
      </c>
    </row>
    <row r="181" spans="1:14" ht="15" customHeight="1" x14ac:dyDescent="0.25">
      <c r="A181" s="91"/>
      <c r="B181" s="92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</row>
    <row r="182" spans="1:14" ht="15" customHeight="1" x14ac:dyDescent="0.25">
      <c r="A182" s="63" t="s">
        <v>41</v>
      </c>
      <c r="B182" s="64"/>
      <c r="C182" s="67">
        <v>3259</v>
      </c>
      <c r="D182" s="72">
        <v>4045</v>
      </c>
      <c r="E182" s="72">
        <v>5780</v>
      </c>
      <c r="F182" s="72">
        <v>7064</v>
      </c>
      <c r="G182" s="72">
        <v>7796</v>
      </c>
      <c r="H182" s="72">
        <v>8522</v>
      </c>
      <c r="I182" s="72">
        <v>7741</v>
      </c>
      <c r="J182" s="72">
        <v>8583</v>
      </c>
      <c r="K182" s="72">
        <v>8794</v>
      </c>
      <c r="L182" s="72">
        <v>9589</v>
      </c>
      <c r="M182" s="72">
        <v>11238</v>
      </c>
      <c r="N182" s="72">
        <v>10344</v>
      </c>
    </row>
    <row r="183" spans="1:14" ht="15" customHeight="1" x14ac:dyDescent="0.25">
      <c r="A183" s="65"/>
      <c r="B183" s="66"/>
      <c r="C183" s="68"/>
      <c r="D183" s="73"/>
      <c r="E183" s="73"/>
      <c r="F183" s="73"/>
      <c r="G183" s="73"/>
      <c r="H183" s="74"/>
      <c r="I183" s="74"/>
      <c r="J183" s="74"/>
      <c r="K183" s="74"/>
      <c r="L183" s="74"/>
      <c r="M183" s="74"/>
      <c r="N183" s="74"/>
    </row>
    <row r="208" ht="18.75" customHeight="1" x14ac:dyDescent="0.25"/>
    <row r="209" spans="1:15" ht="18.75" customHeight="1" x14ac:dyDescent="0.25"/>
    <row r="210" spans="1:15" ht="21" x14ac:dyDescent="0.35">
      <c r="A210" s="3" t="s">
        <v>35</v>
      </c>
      <c r="B210" s="61" t="s">
        <v>66</v>
      </c>
      <c r="C210" s="62"/>
      <c r="D210" s="62"/>
      <c r="E210" s="62"/>
      <c r="F210" s="62"/>
      <c r="G210" s="62"/>
      <c r="H210" s="62"/>
    </row>
    <row r="211" spans="1:15" ht="18.75" x14ac:dyDescent="0.25">
      <c r="B211" s="17"/>
    </row>
    <row r="212" spans="1:15" ht="15" customHeight="1" x14ac:dyDescent="0.25">
      <c r="A212" s="101" t="s">
        <v>15</v>
      </c>
      <c r="B212" s="102"/>
      <c r="C212" s="49" t="s">
        <v>5</v>
      </c>
      <c r="D212" s="49" t="s">
        <v>6</v>
      </c>
      <c r="E212" s="49" t="s">
        <v>7</v>
      </c>
      <c r="F212" s="49" t="s">
        <v>8</v>
      </c>
      <c r="G212" s="49" t="s">
        <v>9</v>
      </c>
      <c r="H212" s="49" t="s">
        <v>10</v>
      </c>
      <c r="I212" s="49" t="s">
        <v>71</v>
      </c>
      <c r="J212" s="49" t="s">
        <v>72</v>
      </c>
      <c r="K212" s="49" t="s">
        <v>75</v>
      </c>
      <c r="L212" s="49" t="s">
        <v>77</v>
      </c>
      <c r="M212" s="49" t="s">
        <v>80</v>
      </c>
    </row>
    <row r="213" spans="1:15" ht="15" customHeight="1" x14ac:dyDescent="0.25">
      <c r="A213" s="91"/>
      <c r="B213" s="92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</row>
    <row r="214" spans="1:15" ht="24" customHeight="1" x14ac:dyDescent="0.25">
      <c r="A214" s="59" t="s">
        <v>16</v>
      </c>
      <c r="B214" s="60"/>
      <c r="C214" s="23">
        <v>56</v>
      </c>
      <c r="D214" s="23">
        <v>89</v>
      </c>
      <c r="E214" s="23">
        <v>137</v>
      </c>
      <c r="F214" s="23">
        <v>132</v>
      </c>
      <c r="G214" s="23">
        <v>990</v>
      </c>
      <c r="H214" s="23">
        <v>1222</v>
      </c>
      <c r="I214" s="23">
        <v>1065</v>
      </c>
      <c r="J214" s="23">
        <v>1282</v>
      </c>
      <c r="K214" s="23">
        <v>1993</v>
      </c>
      <c r="L214" s="23">
        <v>2510</v>
      </c>
      <c r="M214" s="23">
        <v>2582</v>
      </c>
      <c r="O214" s="39"/>
    </row>
    <row r="215" spans="1:15" ht="24" customHeight="1" x14ac:dyDescent="0.25">
      <c r="A215" s="59" t="s">
        <v>17</v>
      </c>
      <c r="B215" s="60"/>
      <c r="C215" s="23">
        <v>80</v>
      </c>
      <c r="D215" s="23">
        <v>120</v>
      </c>
      <c r="E215" s="23">
        <v>126</v>
      </c>
      <c r="F215" s="23">
        <v>44</v>
      </c>
      <c r="G215" s="23">
        <v>57</v>
      </c>
      <c r="H215" s="23">
        <v>51</v>
      </c>
      <c r="I215" s="23">
        <v>79</v>
      </c>
      <c r="J215" s="23">
        <v>126</v>
      </c>
      <c r="K215" s="23">
        <v>103</v>
      </c>
      <c r="L215" s="23">
        <v>140</v>
      </c>
      <c r="M215" s="23">
        <v>154</v>
      </c>
      <c r="O215" s="39"/>
    </row>
    <row r="216" spans="1:15" ht="24" customHeight="1" x14ac:dyDescent="0.25">
      <c r="A216" s="59" t="s">
        <v>18</v>
      </c>
      <c r="B216" s="60"/>
      <c r="C216" s="23"/>
      <c r="D216" s="23"/>
      <c r="E216" s="23"/>
      <c r="F216" s="23"/>
      <c r="G216" s="23">
        <v>103</v>
      </c>
      <c r="H216" s="23">
        <v>81</v>
      </c>
      <c r="I216" s="23">
        <v>105</v>
      </c>
      <c r="J216" s="23">
        <v>114</v>
      </c>
      <c r="K216" s="23">
        <v>102</v>
      </c>
      <c r="L216" s="23">
        <v>92</v>
      </c>
      <c r="M216" s="23">
        <v>59</v>
      </c>
      <c r="O216" s="39"/>
    </row>
    <row r="217" spans="1:15" ht="24" customHeight="1" x14ac:dyDescent="0.25">
      <c r="A217" s="59" t="s">
        <v>19</v>
      </c>
      <c r="B217" s="60"/>
      <c r="C217" s="23">
        <v>52</v>
      </c>
      <c r="D217" s="23">
        <v>62</v>
      </c>
      <c r="E217" s="23">
        <v>101</v>
      </c>
      <c r="F217" s="23">
        <v>75</v>
      </c>
      <c r="G217" s="23">
        <v>120</v>
      </c>
      <c r="H217" s="23">
        <v>84</v>
      </c>
      <c r="I217" s="23">
        <v>86</v>
      </c>
      <c r="J217" s="23">
        <v>66</v>
      </c>
      <c r="K217" s="23">
        <v>46</v>
      </c>
      <c r="L217" s="23">
        <v>61</v>
      </c>
      <c r="M217" s="23">
        <v>21</v>
      </c>
      <c r="O217" s="39"/>
    </row>
    <row r="218" spans="1:15" ht="25.5" x14ac:dyDescent="0.25">
      <c r="A218" s="59" t="s">
        <v>20</v>
      </c>
      <c r="B218" s="60"/>
      <c r="C218" s="23">
        <v>2949</v>
      </c>
      <c r="D218" s="23">
        <v>4167</v>
      </c>
      <c r="E218" s="23">
        <v>4995</v>
      </c>
      <c r="F218" s="23">
        <v>5140</v>
      </c>
      <c r="G218" s="23">
        <v>4775</v>
      </c>
      <c r="H218" s="23">
        <v>4245</v>
      </c>
      <c r="I218" s="23">
        <v>5069</v>
      </c>
      <c r="J218" s="23">
        <v>4987</v>
      </c>
      <c r="K218" s="23">
        <v>5151</v>
      </c>
      <c r="L218" s="23">
        <v>5401</v>
      </c>
      <c r="M218" s="23">
        <v>4448</v>
      </c>
      <c r="O218" s="39"/>
    </row>
    <row r="219" spans="1:15" ht="25.5" x14ac:dyDescent="0.25">
      <c r="A219" s="59" t="s">
        <v>21</v>
      </c>
      <c r="B219" s="60"/>
      <c r="C219" s="23">
        <v>683</v>
      </c>
      <c r="D219" s="23">
        <v>1050</v>
      </c>
      <c r="E219" s="23">
        <v>1291</v>
      </c>
      <c r="F219" s="23">
        <v>1897</v>
      </c>
      <c r="G219" s="23">
        <v>1794</v>
      </c>
      <c r="H219" s="23">
        <v>1388</v>
      </c>
      <c r="I219" s="23">
        <v>1573</v>
      </c>
      <c r="J219" s="23">
        <v>1581</v>
      </c>
      <c r="K219" s="23">
        <v>1523</v>
      </c>
      <c r="L219" s="23">
        <v>2142</v>
      </c>
      <c r="M219" s="23">
        <v>2093</v>
      </c>
      <c r="O219" s="39"/>
    </row>
    <row r="220" spans="1:15" ht="25.5" x14ac:dyDescent="0.25">
      <c r="A220" s="59" t="s">
        <v>22</v>
      </c>
      <c r="B220" s="60"/>
      <c r="C220" s="23">
        <v>156</v>
      </c>
      <c r="D220" s="23">
        <v>206</v>
      </c>
      <c r="E220" s="23">
        <v>296</v>
      </c>
      <c r="F220" s="23">
        <v>346</v>
      </c>
      <c r="G220" s="23">
        <v>428</v>
      </c>
      <c r="H220" s="23">
        <v>450</v>
      </c>
      <c r="I220" s="23">
        <v>440</v>
      </c>
      <c r="J220" s="23">
        <v>430</v>
      </c>
      <c r="K220" s="23">
        <v>398</v>
      </c>
      <c r="L220" s="23">
        <v>609</v>
      </c>
      <c r="M220" s="23">
        <v>661</v>
      </c>
      <c r="O220" s="39"/>
    </row>
    <row r="221" spans="1:15" ht="25.5" x14ac:dyDescent="0.25">
      <c r="A221" s="59" t="s">
        <v>23</v>
      </c>
      <c r="B221" s="60"/>
      <c r="C221" s="23">
        <v>46</v>
      </c>
      <c r="D221" s="23">
        <v>61</v>
      </c>
      <c r="E221" s="23">
        <v>93</v>
      </c>
      <c r="F221" s="23">
        <v>69</v>
      </c>
      <c r="G221" s="23">
        <v>80</v>
      </c>
      <c r="H221" s="23">
        <v>73</v>
      </c>
      <c r="I221" s="23">
        <v>44</v>
      </c>
      <c r="J221" s="23">
        <v>63</v>
      </c>
      <c r="K221" s="23">
        <v>68</v>
      </c>
      <c r="L221" s="23">
        <v>56</v>
      </c>
      <c r="M221" s="23">
        <v>73</v>
      </c>
      <c r="O221" s="39"/>
    </row>
    <row r="222" spans="1:15" ht="25.5" x14ac:dyDescent="0.25">
      <c r="A222" s="59" t="s">
        <v>24</v>
      </c>
      <c r="B222" s="60"/>
      <c r="C222" s="23"/>
      <c r="D222" s="23"/>
      <c r="E222" s="23"/>
      <c r="F222" s="23">
        <v>25</v>
      </c>
      <c r="G222" s="23">
        <v>49</v>
      </c>
      <c r="H222" s="23">
        <v>26</v>
      </c>
      <c r="I222" s="23">
        <v>37</v>
      </c>
      <c r="J222" s="23">
        <v>26</v>
      </c>
      <c r="K222" s="23">
        <v>22</v>
      </c>
      <c r="L222" s="23">
        <v>25</v>
      </c>
      <c r="M222" s="23">
        <v>21</v>
      </c>
      <c r="O222" s="39"/>
    </row>
    <row r="223" spans="1:15" ht="25.5" x14ac:dyDescent="0.25">
      <c r="A223" s="59" t="s">
        <v>25</v>
      </c>
      <c r="B223" s="60"/>
      <c r="C223" s="23"/>
      <c r="D223" s="23"/>
      <c r="E223" s="23"/>
      <c r="F223" s="23"/>
      <c r="G223" s="23">
        <v>13</v>
      </c>
      <c r="H223" s="23">
        <v>20</v>
      </c>
      <c r="I223" s="23"/>
      <c r="J223" s="23">
        <v>14</v>
      </c>
      <c r="K223" s="23">
        <v>9</v>
      </c>
      <c r="L223" s="23">
        <v>4</v>
      </c>
      <c r="M223" s="23"/>
      <c r="O223" s="39"/>
    </row>
    <row r="224" spans="1:15" ht="25.5" x14ac:dyDescent="0.25">
      <c r="A224" s="59" t="s">
        <v>26</v>
      </c>
      <c r="B224" s="60"/>
      <c r="C224" s="23">
        <v>23</v>
      </c>
      <c r="D224" s="23">
        <v>25</v>
      </c>
      <c r="E224" s="23">
        <v>25</v>
      </c>
      <c r="F224" s="23">
        <v>68</v>
      </c>
      <c r="G224" s="23">
        <v>113</v>
      </c>
      <c r="H224" s="23">
        <v>101</v>
      </c>
      <c r="I224" s="23">
        <v>85</v>
      </c>
      <c r="J224" s="23">
        <v>105</v>
      </c>
      <c r="K224" s="23">
        <v>174</v>
      </c>
      <c r="L224" s="23">
        <v>198</v>
      </c>
      <c r="M224" s="23">
        <v>232</v>
      </c>
    </row>
    <row r="225" spans="1:13" ht="15" customHeight="1" x14ac:dyDescent="0.25">
      <c r="A225" s="55" t="s">
        <v>27</v>
      </c>
      <c r="B225" s="56"/>
      <c r="C225" s="51">
        <v>4045</v>
      </c>
      <c r="D225" s="51">
        <v>5780</v>
      </c>
      <c r="E225" s="51">
        <v>7064</v>
      </c>
      <c r="F225" s="51">
        <v>7796</v>
      </c>
      <c r="G225" s="51">
        <v>8522</v>
      </c>
      <c r="H225" s="51">
        <f t="shared" ref="H225:M225" si="2">SUM(H214:H224)</f>
        <v>7741</v>
      </c>
      <c r="I225" s="51">
        <f t="shared" si="2"/>
        <v>8583</v>
      </c>
      <c r="J225" s="51">
        <f t="shared" si="2"/>
        <v>8794</v>
      </c>
      <c r="K225" s="51">
        <f t="shared" si="2"/>
        <v>9589</v>
      </c>
      <c r="L225" s="51">
        <f t="shared" si="2"/>
        <v>11238</v>
      </c>
      <c r="M225" s="51">
        <f t="shared" si="2"/>
        <v>10344</v>
      </c>
    </row>
    <row r="226" spans="1:13" ht="15" customHeight="1" x14ac:dyDescent="0.25">
      <c r="A226" s="57"/>
      <c r="B226" s="58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</row>
    <row r="227" spans="1:13" ht="15" customHeight="1" x14ac:dyDescent="0.25"/>
    <row r="228" spans="1:13" ht="15" customHeight="1" x14ac:dyDescent="0.25">
      <c r="M228" t="s">
        <v>76</v>
      </c>
    </row>
    <row r="229" spans="1:13" ht="21" x14ac:dyDescent="0.35">
      <c r="A229" s="3" t="s">
        <v>36</v>
      </c>
      <c r="B229" s="61" t="s">
        <v>67</v>
      </c>
      <c r="C229" s="62"/>
      <c r="D229" s="62"/>
      <c r="E229" s="62"/>
      <c r="F229" s="62"/>
      <c r="G229" s="62"/>
      <c r="H229" s="62"/>
    </row>
    <row r="230" spans="1:13" ht="21.75" thickBot="1" x14ac:dyDescent="0.4">
      <c r="A230" s="3"/>
      <c r="B230" s="18"/>
      <c r="C230" s="18"/>
      <c r="D230" s="18"/>
      <c r="E230" s="18"/>
      <c r="F230" s="18"/>
      <c r="G230" s="18"/>
      <c r="H230" s="18"/>
    </row>
    <row r="231" spans="1:13" ht="15.75" customHeight="1" thickTop="1" x14ac:dyDescent="0.25">
      <c r="A231" s="109" t="s">
        <v>30</v>
      </c>
      <c r="B231" s="49" t="s">
        <v>5</v>
      </c>
      <c r="C231" s="49" t="s">
        <v>6</v>
      </c>
      <c r="D231" s="49" t="s">
        <v>7</v>
      </c>
      <c r="E231" s="49" t="s">
        <v>8</v>
      </c>
      <c r="F231" s="49" t="s">
        <v>9</v>
      </c>
      <c r="G231" s="49" t="s">
        <v>10</v>
      </c>
      <c r="H231" s="49" t="s">
        <v>71</v>
      </c>
      <c r="I231" s="49" t="s">
        <v>72</v>
      </c>
      <c r="J231" s="49" t="s">
        <v>75</v>
      </c>
      <c r="K231" s="49" t="s">
        <v>77</v>
      </c>
      <c r="L231" s="49" t="s">
        <v>80</v>
      </c>
    </row>
    <row r="232" spans="1:13" ht="15.75" customHeight="1" thickBot="1" x14ac:dyDescent="0.3">
      <c r="A232" s="11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</row>
    <row r="233" spans="1:13" ht="41.25" customHeight="1" thickTop="1" thickBot="1" x14ac:dyDescent="0.3">
      <c r="A233" s="27" t="s">
        <v>43</v>
      </c>
      <c r="B233" s="46">
        <v>841</v>
      </c>
      <c r="C233" s="46">
        <v>1019</v>
      </c>
      <c r="D233" s="46">
        <v>1187</v>
      </c>
      <c r="E233" s="46">
        <v>1124</v>
      </c>
      <c r="F233" s="46">
        <v>1391</v>
      </c>
      <c r="G233" s="46">
        <v>1455</v>
      </c>
      <c r="H233" s="46">
        <v>1594</v>
      </c>
      <c r="I233" s="46">
        <v>1749</v>
      </c>
      <c r="J233" s="46">
        <v>1547</v>
      </c>
      <c r="K233" s="46">
        <v>511</v>
      </c>
      <c r="L233" s="46">
        <v>297</v>
      </c>
    </row>
    <row r="234" spans="1:13" ht="41.25" customHeight="1" thickTop="1" thickBot="1" x14ac:dyDescent="0.3">
      <c r="A234" s="27" t="s">
        <v>44</v>
      </c>
      <c r="B234" s="46">
        <v>1364</v>
      </c>
      <c r="C234" s="46">
        <v>1912</v>
      </c>
      <c r="D234" s="46">
        <v>2260</v>
      </c>
      <c r="E234" s="46">
        <v>3178</v>
      </c>
      <c r="F234" s="46">
        <v>3077</v>
      </c>
      <c r="G234" s="46">
        <v>2310</v>
      </c>
      <c r="H234" s="46">
        <v>2806</v>
      </c>
      <c r="I234" s="46">
        <v>2734</v>
      </c>
      <c r="J234" s="46">
        <v>2902</v>
      </c>
      <c r="K234" s="46">
        <v>361</v>
      </c>
      <c r="L234" s="46">
        <v>12</v>
      </c>
    </row>
    <row r="235" spans="1:13" ht="41.25" customHeight="1" thickTop="1" thickBot="1" x14ac:dyDescent="0.3">
      <c r="A235" s="27" t="s">
        <v>73</v>
      </c>
      <c r="B235" s="46"/>
      <c r="C235" s="46"/>
      <c r="D235" s="46"/>
      <c r="E235" s="46"/>
      <c r="F235" s="46"/>
      <c r="G235" s="46"/>
      <c r="H235" s="46"/>
      <c r="I235" s="46"/>
      <c r="J235" s="46"/>
      <c r="K235" s="46">
        <v>4755</v>
      </c>
      <c r="L235" s="46">
        <v>4195</v>
      </c>
    </row>
    <row r="236" spans="1:13" ht="41.25" customHeight="1" thickTop="1" thickBot="1" x14ac:dyDescent="0.3">
      <c r="A236" s="27" t="s">
        <v>45</v>
      </c>
      <c r="B236" s="46">
        <v>1354</v>
      </c>
      <c r="C236" s="46">
        <v>1874</v>
      </c>
      <c r="D236" s="46">
        <v>2506</v>
      </c>
      <c r="E236" s="46">
        <v>2470</v>
      </c>
      <c r="F236" s="46">
        <v>2802</v>
      </c>
      <c r="G236" s="46">
        <v>2716</v>
      </c>
      <c r="H236" s="46">
        <v>2902</v>
      </c>
      <c r="I236" s="46">
        <v>3067</v>
      </c>
      <c r="J236" s="46">
        <v>3481</v>
      </c>
      <c r="K236" s="46">
        <v>3917</v>
      </c>
      <c r="L236" s="46">
        <v>3873</v>
      </c>
    </row>
    <row r="237" spans="1:13" ht="41.25" customHeight="1" thickTop="1" thickBot="1" x14ac:dyDescent="0.3">
      <c r="A237" s="27" t="s">
        <v>46</v>
      </c>
      <c r="B237" s="46">
        <v>53</v>
      </c>
      <c r="C237" s="46">
        <v>53</v>
      </c>
      <c r="D237" s="46">
        <v>38</v>
      </c>
      <c r="E237" s="46">
        <v>67</v>
      </c>
      <c r="F237" s="46">
        <v>77</v>
      </c>
      <c r="G237" s="46">
        <v>130</v>
      </c>
      <c r="H237" s="46">
        <v>64</v>
      </c>
      <c r="I237" s="46">
        <v>57</v>
      </c>
      <c r="J237" s="46">
        <v>76</v>
      </c>
      <c r="K237" s="46">
        <v>125</v>
      </c>
      <c r="L237" s="46">
        <v>157</v>
      </c>
    </row>
    <row r="238" spans="1:13" ht="41.25" customHeight="1" thickTop="1" thickBot="1" x14ac:dyDescent="0.3">
      <c r="A238" s="27" t="s">
        <v>82</v>
      </c>
      <c r="B238" s="46">
        <v>433</v>
      </c>
      <c r="C238" s="46">
        <v>922</v>
      </c>
      <c r="D238" s="46">
        <v>1073</v>
      </c>
      <c r="E238" s="46">
        <v>957</v>
      </c>
      <c r="F238" s="46">
        <v>1175</v>
      </c>
      <c r="G238" s="46">
        <v>1130</v>
      </c>
      <c r="H238" s="46">
        <v>1217</v>
      </c>
      <c r="I238" s="46">
        <v>1187</v>
      </c>
      <c r="J238" s="46">
        <v>1583</v>
      </c>
      <c r="K238" s="46">
        <v>1569</v>
      </c>
      <c r="L238" s="46">
        <v>1810</v>
      </c>
    </row>
    <row r="239" spans="1:13" ht="41.25" customHeight="1" thickTop="1" x14ac:dyDescent="0.25">
      <c r="A239" s="28" t="s">
        <v>27</v>
      </c>
      <c r="B239" s="48">
        <f>SUM(B233:B238)</f>
        <v>4045</v>
      </c>
      <c r="C239" s="48">
        <f t="shared" ref="C239:I239" si="3">SUM(C233:C238)</f>
        <v>5780</v>
      </c>
      <c r="D239" s="48">
        <f t="shared" si="3"/>
        <v>7064</v>
      </c>
      <c r="E239" s="48">
        <f t="shared" si="3"/>
        <v>7796</v>
      </c>
      <c r="F239" s="48">
        <f t="shared" si="3"/>
        <v>8522</v>
      </c>
      <c r="G239" s="48">
        <f t="shared" si="3"/>
        <v>7741</v>
      </c>
      <c r="H239" s="48">
        <f t="shared" si="3"/>
        <v>8583</v>
      </c>
      <c r="I239" s="48">
        <f t="shared" si="3"/>
        <v>8794</v>
      </c>
      <c r="J239" s="48">
        <f>SUM(J233:J238)</f>
        <v>9589</v>
      </c>
      <c r="K239" s="48">
        <f>SUM(K233:K238)</f>
        <v>11238</v>
      </c>
      <c r="L239" s="48">
        <f>SUM(L233:L238)</f>
        <v>10344</v>
      </c>
    </row>
    <row r="240" spans="1:13" ht="21" x14ac:dyDescent="0.35">
      <c r="A240" s="3"/>
      <c r="B240" s="18"/>
      <c r="C240" s="18"/>
      <c r="D240" s="18"/>
      <c r="E240" s="18"/>
      <c r="F240" s="18"/>
      <c r="G240" s="18"/>
      <c r="H240" s="18"/>
    </row>
    <row r="241" spans="1:15" ht="18.75" x14ac:dyDescent="0.25">
      <c r="B241" s="17"/>
    </row>
    <row r="242" spans="1:15" ht="15" customHeight="1" x14ac:dyDescent="0.25"/>
    <row r="243" spans="1:15" ht="15" customHeight="1" x14ac:dyDescent="0.25"/>
    <row r="244" spans="1:15" ht="21" x14ac:dyDescent="0.35">
      <c r="A244" s="3" t="s">
        <v>37</v>
      </c>
      <c r="B244" s="61" t="s">
        <v>68</v>
      </c>
      <c r="C244" s="62"/>
      <c r="D244" s="62"/>
      <c r="E244" s="62"/>
      <c r="F244" s="62"/>
      <c r="G244" s="62"/>
      <c r="H244" s="62"/>
    </row>
    <row r="245" spans="1:15" ht="19.5" thickBot="1" x14ac:dyDescent="0.3">
      <c r="B245" s="17"/>
    </row>
    <row r="246" spans="1:15" ht="15" customHeight="1" thickTop="1" x14ac:dyDescent="0.25">
      <c r="A246" s="103" t="s">
        <v>47</v>
      </c>
      <c r="B246" s="104"/>
      <c r="C246" s="107" t="s">
        <v>5</v>
      </c>
      <c r="D246" s="107" t="s">
        <v>6</v>
      </c>
      <c r="E246" s="107" t="s">
        <v>7</v>
      </c>
      <c r="F246" s="107" t="s">
        <v>8</v>
      </c>
      <c r="G246" s="107" t="s">
        <v>9</v>
      </c>
      <c r="H246" s="49" t="s">
        <v>10</v>
      </c>
      <c r="I246" s="49" t="s">
        <v>71</v>
      </c>
      <c r="J246" s="49" t="s">
        <v>72</v>
      </c>
      <c r="K246" s="49" t="s">
        <v>75</v>
      </c>
      <c r="L246" s="49" t="s">
        <v>77</v>
      </c>
      <c r="M246" s="49" t="s">
        <v>80</v>
      </c>
    </row>
    <row r="247" spans="1:15" ht="15" customHeight="1" thickBot="1" x14ac:dyDescent="0.3">
      <c r="A247" s="105"/>
      <c r="B247" s="106"/>
      <c r="C247" s="108"/>
      <c r="D247" s="108"/>
      <c r="E247" s="108"/>
      <c r="F247" s="108"/>
      <c r="G247" s="108"/>
      <c r="H247" s="50"/>
      <c r="I247" s="50"/>
      <c r="J247" s="50"/>
      <c r="K247" s="50"/>
      <c r="L247" s="50"/>
      <c r="M247" s="50"/>
    </row>
    <row r="248" spans="1:15" ht="24" customHeight="1" thickTop="1" thickBot="1" x14ac:dyDescent="0.3">
      <c r="A248" s="53" t="s">
        <v>48</v>
      </c>
      <c r="B248" s="54"/>
      <c r="C248" s="25">
        <v>85</v>
      </c>
      <c r="D248" s="25">
        <v>112</v>
      </c>
      <c r="E248" s="25">
        <v>151</v>
      </c>
      <c r="F248" s="25">
        <v>210</v>
      </c>
      <c r="G248" s="25">
        <v>186</v>
      </c>
      <c r="H248" s="25">
        <v>164</v>
      </c>
      <c r="I248" s="25">
        <v>147</v>
      </c>
      <c r="J248" s="25">
        <v>167</v>
      </c>
      <c r="K248" s="25">
        <v>138</v>
      </c>
      <c r="L248" s="25">
        <v>172</v>
      </c>
      <c r="M248" s="25">
        <v>139</v>
      </c>
      <c r="N248" s="39"/>
      <c r="O248" s="39"/>
    </row>
    <row r="249" spans="1:15" ht="33.75" customHeight="1" thickTop="1" thickBot="1" x14ac:dyDescent="0.3">
      <c r="A249" s="53" t="s">
        <v>49</v>
      </c>
      <c r="B249" s="54"/>
      <c r="C249" s="25">
        <v>12</v>
      </c>
      <c r="D249" s="25">
        <v>18</v>
      </c>
      <c r="E249" s="25">
        <v>31</v>
      </c>
      <c r="F249" s="25">
        <v>42</v>
      </c>
      <c r="G249" s="25">
        <v>30</v>
      </c>
      <c r="H249" s="25">
        <v>50</v>
      </c>
      <c r="I249" s="25">
        <v>67</v>
      </c>
      <c r="J249" s="25">
        <v>53</v>
      </c>
      <c r="K249" s="25">
        <v>61</v>
      </c>
      <c r="L249" s="25">
        <v>23</v>
      </c>
      <c r="M249" s="25">
        <v>27</v>
      </c>
      <c r="N249" s="39"/>
      <c r="O249" s="39"/>
    </row>
    <row r="250" spans="1:15" ht="33.75" customHeight="1" thickTop="1" thickBot="1" x14ac:dyDescent="0.3">
      <c r="A250" s="53" t="s">
        <v>50</v>
      </c>
      <c r="B250" s="54"/>
      <c r="C250" s="25">
        <v>1108</v>
      </c>
      <c r="D250" s="25">
        <v>1673</v>
      </c>
      <c r="E250" s="25">
        <v>1887</v>
      </c>
      <c r="F250" s="25">
        <v>1761</v>
      </c>
      <c r="G250" s="25">
        <v>2104</v>
      </c>
      <c r="H250" s="25">
        <v>2101</v>
      </c>
      <c r="I250" s="25">
        <v>2292</v>
      </c>
      <c r="J250" s="25">
        <v>2365</v>
      </c>
      <c r="K250" s="25">
        <v>2736</v>
      </c>
      <c r="L250" s="25">
        <v>2816</v>
      </c>
      <c r="M250" s="25">
        <v>2562</v>
      </c>
      <c r="N250" s="39"/>
      <c r="O250" s="39"/>
    </row>
    <row r="251" spans="1:15" ht="33.75" customHeight="1" thickTop="1" thickBot="1" x14ac:dyDescent="0.3">
      <c r="A251" s="53" t="s">
        <v>51</v>
      </c>
      <c r="B251" s="54"/>
      <c r="C251" s="25">
        <v>225</v>
      </c>
      <c r="D251" s="25">
        <v>286</v>
      </c>
      <c r="E251" s="25">
        <v>259</v>
      </c>
      <c r="F251" s="25">
        <v>251</v>
      </c>
      <c r="G251" s="25">
        <v>266</v>
      </c>
      <c r="H251" s="25">
        <v>284</v>
      </c>
      <c r="I251" s="25">
        <v>382</v>
      </c>
      <c r="J251" s="25">
        <v>376</v>
      </c>
      <c r="K251" s="25">
        <v>393</v>
      </c>
      <c r="L251" s="25">
        <v>421</v>
      </c>
      <c r="M251" s="25">
        <v>381</v>
      </c>
      <c r="N251" s="39"/>
      <c r="O251" s="39"/>
    </row>
    <row r="252" spans="1:15" ht="33.75" customHeight="1" thickTop="1" thickBot="1" x14ac:dyDescent="0.3">
      <c r="A252" s="53" t="s">
        <v>52</v>
      </c>
      <c r="B252" s="54"/>
      <c r="C252" s="25"/>
      <c r="D252" s="25">
        <v>2</v>
      </c>
      <c r="E252" s="25">
        <v>23</v>
      </c>
      <c r="F252" s="25">
        <v>12</v>
      </c>
      <c r="G252" s="25">
        <v>26</v>
      </c>
      <c r="H252" s="25">
        <v>31</v>
      </c>
      <c r="I252" s="25">
        <v>27</v>
      </c>
      <c r="J252" s="25">
        <v>27</v>
      </c>
      <c r="K252" s="25">
        <v>20</v>
      </c>
      <c r="L252" s="25">
        <v>40</v>
      </c>
      <c r="M252" s="25">
        <v>21</v>
      </c>
      <c r="N252" s="39"/>
      <c r="O252" s="39"/>
    </row>
    <row r="253" spans="1:15" ht="33.75" customHeight="1" thickTop="1" thickBot="1" x14ac:dyDescent="0.3">
      <c r="A253" s="53" t="s">
        <v>53</v>
      </c>
      <c r="B253" s="54"/>
      <c r="C253" s="25">
        <v>19</v>
      </c>
      <c r="D253" s="25">
        <v>23</v>
      </c>
      <c r="E253" s="25">
        <v>22</v>
      </c>
      <c r="F253" s="25">
        <v>25</v>
      </c>
      <c r="G253" s="25">
        <v>82</v>
      </c>
      <c r="H253" s="25">
        <v>110</v>
      </c>
      <c r="I253" s="25">
        <v>110</v>
      </c>
      <c r="J253" s="25">
        <v>106</v>
      </c>
      <c r="K253" s="25">
        <v>94</v>
      </c>
      <c r="L253" s="25">
        <v>75</v>
      </c>
      <c r="M253" s="25">
        <v>72</v>
      </c>
      <c r="N253" s="39"/>
      <c r="O253" s="39"/>
    </row>
    <row r="254" spans="1:15" ht="33.75" customHeight="1" thickTop="1" thickBot="1" x14ac:dyDescent="0.3">
      <c r="A254" s="53" t="s">
        <v>55</v>
      </c>
      <c r="B254" s="54"/>
      <c r="C254" s="25">
        <v>933</v>
      </c>
      <c r="D254" s="25">
        <v>1177</v>
      </c>
      <c r="E254" s="25">
        <v>1505</v>
      </c>
      <c r="F254" s="25">
        <v>1302</v>
      </c>
      <c r="G254" s="25">
        <v>1600</v>
      </c>
      <c r="H254" s="25">
        <v>1454</v>
      </c>
      <c r="I254" s="25">
        <v>1485</v>
      </c>
      <c r="J254" s="25">
        <v>1607</v>
      </c>
      <c r="K254" s="25">
        <v>2166</v>
      </c>
      <c r="L254" s="25">
        <v>2973</v>
      </c>
      <c r="M254" s="25">
        <v>3159</v>
      </c>
      <c r="N254" s="39"/>
      <c r="O254" s="39"/>
    </row>
    <row r="255" spans="1:15" ht="33.75" customHeight="1" thickTop="1" thickBot="1" x14ac:dyDescent="0.3">
      <c r="A255" s="53" t="s">
        <v>56</v>
      </c>
      <c r="B255" s="54"/>
      <c r="C255" s="25">
        <v>52</v>
      </c>
      <c r="D255" s="25">
        <v>110</v>
      </c>
      <c r="E255" s="25">
        <v>172</v>
      </c>
      <c r="F255" s="25">
        <v>162</v>
      </c>
      <c r="G255" s="25">
        <v>96</v>
      </c>
      <c r="H255" s="25">
        <v>89</v>
      </c>
      <c r="I255" s="25">
        <v>81</v>
      </c>
      <c r="J255" s="25">
        <v>74</v>
      </c>
      <c r="K255" s="25">
        <v>67</v>
      </c>
      <c r="L255" s="25">
        <v>102</v>
      </c>
      <c r="M255" s="25">
        <v>100</v>
      </c>
      <c r="N255" s="39"/>
      <c r="O255" s="39"/>
    </row>
    <row r="256" spans="1:15" ht="33.75" customHeight="1" thickTop="1" thickBot="1" x14ac:dyDescent="0.3">
      <c r="A256" s="53" t="s">
        <v>61</v>
      </c>
      <c r="B256" s="54"/>
      <c r="C256" s="25"/>
      <c r="D256" s="25"/>
      <c r="E256" s="25"/>
      <c r="F256" s="25"/>
      <c r="G256" s="25">
        <v>15</v>
      </c>
      <c r="H256" s="25">
        <v>11</v>
      </c>
      <c r="I256" s="25">
        <v>27</v>
      </c>
      <c r="J256" s="25">
        <v>34</v>
      </c>
      <c r="K256" s="25">
        <v>28</v>
      </c>
      <c r="L256" s="25">
        <v>30</v>
      </c>
      <c r="M256" s="25">
        <v>64</v>
      </c>
      <c r="N256" s="39"/>
      <c r="O256" s="39"/>
    </row>
    <row r="257" spans="1:15" ht="33.75" customHeight="1" thickTop="1" thickBot="1" x14ac:dyDescent="0.3">
      <c r="A257" s="53" t="s">
        <v>57</v>
      </c>
      <c r="B257" s="54"/>
      <c r="C257" s="25"/>
      <c r="D257" s="25">
        <v>10</v>
      </c>
      <c r="E257" s="25"/>
      <c r="F257" s="25"/>
      <c r="G257" s="25"/>
      <c r="H257" s="25"/>
      <c r="I257" s="25"/>
      <c r="J257" s="25"/>
      <c r="K257" s="25"/>
      <c r="L257" s="25"/>
      <c r="M257" s="25"/>
      <c r="N257" s="39"/>
      <c r="O257" s="39"/>
    </row>
    <row r="258" spans="1:15" ht="33.75" customHeight="1" thickTop="1" thickBot="1" x14ac:dyDescent="0.3">
      <c r="A258" s="53" t="s">
        <v>58</v>
      </c>
      <c r="B258" s="54"/>
      <c r="C258" s="25">
        <v>246</v>
      </c>
      <c r="D258" s="25">
        <v>339</v>
      </c>
      <c r="E258" s="25">
        <v>405</v>
      </c>
      <c r="F258" s="25">
        <v>476</v>
      </c>
      <c r="G258" s="25">
        <v>485</v>
      </c>
      <c r="H258" s="25">
        <v>449</v>
      </c>
      <c r="I258" s="25">
        <v>469</v>
      </c>
      <c r="J258" s="25">
        <v>633</v>
      </c>
      <c r="K258" s="25">
        <v>595</v>
      </c>
      <c r="L258" s="25">
        <v>705</v>
      </c>
      <c r="M258" s="25">
        <v>641</v>
      </c>
      <c r="N258" s="39"/>
      <c r="O258" s="39"/>
    </row>
    <row r="259" spans="1:15" ht="33.75" customHeight="1" thickTop="1" thickBot="1" x14ac:dyDescent="0.3">
      <c r="A259" s="53" t="s">
        <v>59</v>
      </c>
      <c r="B259" s="54"/>
      <c r="C259" s="25">
        <v>399</v>
      </c>
      <c r="D259" s="25">
        <v>585</v>
      </c>
      <c r="E259" s="25">
        <v>879</v>
      </c>
      <c r="F259" s="25">
        <v>957</v>
      </c>
      <c r="G259" s="25">
        <v>1134</v>
      </c>
      <c r="H259" s="25">
        <v>1265</v>
      </c>
      <c r="I259" s="25">
        <v>1412</v>
      </c>
      <c r="J259" s="25">
        <v>1349</v>
      </c>
      <c r="K259" s="25">
        <v>1286</v>
      </c>
      <c r="L259" s="25">
        <v>1265</v>
      </c>
      <c r="M259" s="25">
        <v>1117</v>
      </c>
      <c r="N259" s="39"/>
      <c r="O259" s="39"/>
    </row>
    <row r="260" spans="1:15" ht="33.75" customHeight="1" thickTop="1" thickBot="1" x14ac:dyDescent="0.3">
      <c r="A260" s="53" t="s">
        <v>60</v>
      </c>
      <c r="B260" s="54"/>
      <c r="C260" s="25">
        <v>966</v>
      </c>
      <c r="D260" s="25">
        <v>1445</v>
      </c>
      <c r="E260" s="25">
        <v>1730</v>
      </c>
      <c r="F260" s="25">
        <v>2598</v>
      </c>
      <c r="G260" s="25">
        <v>2498</v>
      </c>
      <c r="H260" s="25">
        <v>1723</v>
      </c>
      <c r="I260" s="25">
        <v>2076</v>
      </c>
      <c r="J260" s="25">
        <v>1998</v>
      </c>
      <c r="K260" s="25">
        <v>2005</v>
      </c>
      <c r="L260" s="25">
        <v>2585</v>
      </c>
      <c r="M260" s="25">
        <v>2039</v>
      </c>
      <c r="N260" s="39"/>
      <c r="O260" s="39"/>
    </row>
    <row r="261" spans="1:15" ht="33.75" customHeight="1" thickTop="1" thickBot="1" x14ac:dyDescent="0.3">
      <c r="A261" s="53" t="s">
        <v>74</v>
      </c>
      <c r="B261" s="54"/>
      <c r="C261" s="25"/>
      <c r="D261" s="25"/>
      <c r="E261" s="25"/>
      <c r="F261" s="25"/>
      <c r="G261" s="25"/>
      <c r="H261" s="25">
        <v>10</v>
      </c>
      <c r="I261" s="25">
        <v>8</v>
      </c>
      <c r="J261" s="25">
        <v>5</v>
      </c>
      <c r="K261" s="25"/>
      <c r="L261" s="25">
        <v>27</v>
      </c>
      <c r="M261" s="25">
        <v>19</v>
      </c>
      <c r="N261" s="39"/>
      <c r="O261" s="39"/>
    </row>
    <row r="262" spans="1:15" ht="33.75" customHeight="1" thickTop="1" thickBot="1" x14ac:dyDescent="0.3">
      <c r="A262" s="44" t="s">
        <v>79</v>
      </c>
      <c r="B262" s="45"/>
      <c r="C262" s="25"/>
      <c r="D262" s="25"/>
      <c r="E262" s="25"/>
      <c r="F262" s="25"/>
      <c r="G262" s="25"/>
      <c r="H262" s="25"/>
      <c r="I262" s="25"/>
      <c r="J262" s="25"/>
      <c r="K262" s="25"/>
      <c r="L262" s="25">
        <v>4</v>
      </c>
      <c r="M262" s="25">
        <v>3</v>
      </c>
      <c r="N262" s="39"/>
      <c r="O262" s="39"/>
    </row>
    <row r="263" spans="1:15" ht="33.75" customHeight="1" thickTop="1" x14ac:dyDescent="0.25">
      <c r="A263" s="99" t="s">
        <v>27</v>
      </c>
      <c r="B263" s="100"/>
      <c r="C263" s="26">
        <v>4045</v>
      </c>
      <c r="D263" s="26">
        <v>5780</v>
      </c>
      <c r="E263" s="26">
        <f>SUM(E248:E260)</f>
        <v>7064</v>
      </c>
      <c r="F263" s="26">
        <f>SUM(F248:F260)</f>
        <v>7796</v>
      </c>
      <c r="G263" s="26">
        <f>SUM(G248:G260)</f>
        <v>8522</v>
      </c>
      <c r="H263" s="26">
        <f>SUM(H248:H261)</f>
        <v>7741</v>
      </c>
      <c r="I263" s="26">
        <f>SUM(I248:I261)</f>
        <v>8583</v>
      </c>
      <c r="J263" s="26">
        <f>SUM(J248:J261)</f>
        <v>8794</v>
      </c>
      <c r="K263" s="26">
        <f>SUM(K248:K261)</f>
        <v>9589</v>
      </c>
      <c r="L263" s="26">
        <f>SUM(L248:L262)</f>
        <v>11238</v>
      </c>
      <c r="M263" s="26">
        <f>SUM(M248:M262)</f>
        <v>10344</v>
      </c>
      <c r="N263" s="39"/>
    </row>
    <row r="264" spans="1:15" ht="36.75" customHeight="1" x14ac:dyDescent="0.25"/>
    <row r="267" spans="1:15" ht="15" customHeight="1" x14ac:dyDescent="0.25"/>
    <row r="268" spans="1:15" ht="15" customHeight="1" x14ac:dyDescent="0.25"/>
    <row r="273" ht="15" customHeight="1" x14ac:dyDescent="0.25"/>
    <row r="274" ht="15" customHeight="1" x14ac:dyDescent="0.25"/>
    <row r="279" ht="39.75" customHeight="1" x14ac:dyDescent="0.25"/>
    <row r="281" ht="15" customHeight="1" x14ac:dyDescent="0.25"/>
    <row r="282" ht="15" customHeight="1" x14ac:dyDescent="0.25"/>
  </sheetData>
  <mergeCells count="517">
    <mergeCell ref="N164:N165"/>
    <mergeCell ref="N166:N167"/>
    <mergeCell ref="N168:N169"/>
    <mergeCell ref="N170:N171"/>
    <mergeCell ref="N172:N173"/>
    <mergeCell ref="N180:N181"/>
    <mergeCell ref="N182:N183"/>
    <mergeCell ref="M158:M159"/>
    <mergeCell ref="M160:M161"/>
    <mergeCell ref="M162:M163"/>
    <mergeCell ref="O38:O39"/>
    <mergeCell ref="O40:O41"/>
    <mergeCell ref="N68:N69"/>
    <mergeCell ref="N70:N71"/>
    <mergeCell ref="N100:N101"/>
    <mergeCell ref="M119:M120"/>
    <mergeCell ref="M121:M122"/>
    <mergeCell ref="M123:M124"/>
    <mergeCell ref="M125:M126"/>
    <mergeCell ref="N146:N147"/>
    <mergeCell ref="N148:N149"/>
    <mergeCell ref="N150:N151"/>
    <mergeCell ref="N152:N153"/>
    <mergeCell ref="N154:N155"/>
    <mergeCell ref="N156:N157"/>
    <mergeCell ref="N158:N159"/>
    <mergeCell ref="N160:N161"/>
    <mergeCell ref="N162:N163"/>
    <mergeCell ref="M146:M147"/>
    <mergeCell ref="L246:L247"/>
    <mergeCell ref="M164:M165"/>
    <mergeCell ref="M166:M167"/>
    <mergeCell ref="M168:M169"/>
    <mergeCell ref="M170:M171"/>
    <mergeCell ref="M172:M173"/>
    <mergeCell ref="M180:M181"/>
    <mergeCell ref="M182:M183"/>
    <mergeCell ref="L212:L213"/>
    <mergeCell ref="L225:L226"/>
    <mergeCell ref="L170:L171"/>
    <mergeCell ref="L172:L173"/>
    <mergeCell ref="L182:L183"/>
    <mergeCell ref="L180:L181"/>
    <mergeCell ref="L231:L232"/>
    <mergeCell ref="M246:M247"/>
    <mergeCell ref="M212:M213"/>
    <mergeCell ref="M225:M226"/>
    <mergeCell ref="M148:M149"/>
    <mergeCell ref="M150:M151"/>
    <mergeCell ref="M152:M153"/>
    <mergeCell ref="M154:M155"/>
    <mergeCell ref="M156:M157"/>
    <mergeCell ref="M140:M141"/>
    <mergeCell ref="M142:M143"/>
    <mergeCell ref="M144:M145"/>
    <mergeCell ref="N38:N39"/>
    <mergeCell ref="N40:N41"/>
    <mergeCell ref="M68:M69"/>
    <mergeCell ref="M70:M71"/>
    <mergeCell ref="M100:M101"/>
    <mergeCell ref="L119:L120"/>
    <mergeCell ref="L121:L122"/>
    <mergeCell ref="L123:L124"/>
    <mergeCell ref="L125:L126"/>
    <mergeCell ref="M38:M39"/>
    <mergeCell ref="M40:M41"/>
    <mergeCell ref="M127:M128"/>
    <mergeCell ref="M129:M130"/>
    <mergeCell ref="M131:M132"/>
    <mergeCell ref="M134:M135"/>
    <mergeCell ref="N140:N141"/>
    <mergeCell ref="N142:N143"/>
    <mergeCell ref="N144:N145"/>
    <mergeCell ref="L160:L161"/>
    <mergeCell ref="L162:L163"/>
    <mergeCell ref="L164:L165"/>
    <mergeCell ref="L166:L167"/>
    <mergeCell ref="L168:L169"/>
    <mergeCell ref="L38:L39"/>
    <mergeCell ref="L40:L41"/>
    <mergeCell ref="L68:L69"/>
    <mergeCell ref="L70:L71"/>
    <mergeCell ref="L100:L101"/>
    <mergeCell ref="L140:L141"/>
    <mergeCell ref="L142:L143"/>
    <mergeCell ref="L144:L145"/>
    <mergeCell ref="L146:L147"/>
    <mergeCell ref="L148:L149"/>
    <mergeCell ref="L150:L151"/>
    <mergeCell ref="L152:L153"/>
    <mergeCell ref="L154:L155"/>
    <mergeCell ref="L156:L157"/>
    <mergeCell ref="L127:L128"/>
    <mergeCell ref="L129:L130"/>
    <mergeCell ref="L131:L132"/>
    <mergeCell ref="L134:L135"/>
    <mergeCell ref="J142:J143"/>
    <mergeCell ref="J144:J145"/>
    <mergeCell ref="J146:J147"/>
    <mergeCell ref="J148:J149"/>
    <mergeCell ref="J150:J151"/>
    <mergeCell ref="J152:J153"/>
    <mergeCell ref="J125:J126"/>
    <mergeCell ref="J127:J128"/>
    <mergeCell ref="L158:L159"/>
    <mergeCell ref="K140:K141"/>
    <mergeCell ref="K142:K143"/>
    <mergeCell ref="K127:K128"/>
    <mergeCell ref="K129:K130"/>
    <mergeCell ref="K131:K132"/>
    <mergeCell ref="K134:K135"/>
    <mergeCell ref="J140:J141"/>
    <mergeCell ref="J129:J130"/>
    <mergeCell ref="J131:J132"/>
    <mergeCell ref="J134:J135"/>
    <mergeCell ref="I231:I232"/>
    <mergeCell ref="J154:J155"/>
    <mergeCell ref="J156:J157"/>
    <mergeCell ref="J180:J181"/>
    <mergeCell ref="K144:K145"/>
    <mergeCell ref="K146:K147"/>
    <mergeCell ref="K148:K149"/>
    <mergeCell ref="K150:K151"/>
    <mergeCell ref="K152:K153"/>
    <mergeCell ref="K231:K232"/>
    <mergeCell ref="K170:K171"/>
    <mergeCell ref="I158:I159"/>
    <mergeCell ref="I160:I161"/>
    <mergeCell ref="I162:I163"/>
    <mergeCell ref="I164:I165"/>
    <mergeCell ref="I166:I167"/>
    <mergeCell ref="I144:I145"/>
    <mergeCell ref="I146:I147"/>
    <mergeCell ref="I148:I149"/>
    <mergeCell ref="I150:I151"/>
    <mergeCell ref="I152:I153"/>
    <mergeCell ref="I154:I155"/>
    <mergeCell ref="I156:I157"/>
    <mergeCell ref="I182:I183"/>
    <mergeCell ref="J246:J247"/>
    <mergeCell ref="K154:K155"/>
    <mergeCell ref="K156:K157"/>
    <mergeCell ref="K158:K159"/>
    <mergeCell ref="K160:K161"/>
    <mergeCell ref="K162:K163"/>
    <mergeCell ref="K164:K165"/>
    <mergeCell ref="K166:K167"/>
    <mergeCell ref="K168:K169"/>
    <mergeCell ref="K172:K173"/>
    <mergeCell ref="J231:J232"/>
    <mergeCell ref="K212:K213"/>
    <mergeCell ref="K246:K247"/>
    <mergeCell ref="K180:K181"/>
    <mergeCell ref="K182:K183"/>
    <mergeCell ref="J212:J213"/>
    <mergeCell ref="J225:J226"/>
    <mergeCell ref="J158:J159"/>
    <mergeCell ref="J160:J161"/>
    <mergeCell ref="J162:J163"/>
    <mergeCell ref="J164:J165"/>
    <mergeCell ref="J166:J167"/>
    <mergeCell ref="J182:J183"/>
    <mergeCell ref="K225:K226"/>
    <mergeCell ref="D121:D122"/>
    <mergeCell ref="C100:C101"/>
    <mergeCell ref="A111:B111"/>
    <mergeCell ref="A112:B112"/>
    <mergeCell ref="A114:B114"/>
    <mergeCell ref="B117:H117"/>
    <mergeCell ref="A110:B110"/>
    <mergeCell ref="F100:F101"/>
    <mergeCell ref="G100:G101"/>
    <mergeCell ref="H100:H101"/>
    <mergeCell ref="A102:B102"/>
    <mergeCell ref="A115:C115"/>
    <mergeCell ref="B119:B120"/>
    <mergeCell ref="C119:C120"/>
    <mergeCell ref="D119:D120"/>
    <mergeCell ref="E119:E120"/>
    <mergeCell ref="F119:F120"/>
    <mergeCell ref="A104:B104"/>
    <mergeCell ref="A105:B105"/>
    <mergeCell ref="A106:B106"/>
    <mergeCell ref="A107:B107"/>
    <mergeCell ref="A108:B108"/>
    <mergeCell ref="A109:B109"/>
    <mergeCell ref="H119:H120"/>
    <mergeCell ref="D19:J19"/>
    <mergeCell ref="B36:H36"/>
    <mergeCell ref="A68:B69"/>
    <mergeCell ref="C68:C69"/>
    <mergeCell ref="D68:D69"/>
    <mergeCell ref="E68:E69"/>
    <mergeCell ref="F68:F69"/>
    <mergeCell ref="G68:G69"/>
    <mergeCell ref="H68:H69"/>
    <mergeCell ref="G38:G39"/>
    <mergeCell ref="H38:H39"/>
    <mergeCell ref="C40:C41"/>
    <mergeCell ref="D40:D41"/>
    <mergeCell ref="E40:E41"/>
    <mergeCell ref="F40:F41"/>
    <mergeCell ref="G40:G41"/>
    <mergeCell ref="H40:H41"/>
    <mergeCell ref="J38:J39"/>
    <mergeCell ref="I40:I41"/>
    <mergeCell ref="J40:J41"/>
    <mergeCell ref="I68:I69"/>
    <mergeCell ref="J68:J69"/>
    <mergeCell ref="C21:J21"/>
    <mergeCell ref="F38:F39"/>
    <mergeCell ref="D123:D124"/>
    <mergeCell ref="G129:G130"/>
    <mergeCell ref="G131:G132"/>
    <mergeCell ref="G134:G135"/>
    <mergeCell ref="D134:D135"/>
    <mergeCell ref="E134:E135"/>
    <mergeCell ref="F134:F135"/>
    <mergeCell ref="F144:F145"/>
    <mergeCell ref="D129:D130"/>
    <mergeCell ref="E129:E130"/>
    <mergeCell ref="F129:F130"/>
    <mergeCell ref="F131:F132"/>
    <mergeCell ref="G140:G141"/>
    <mergeCell ref="D140:D141"/>
    <mergeCell ref="F123:F124"/>
    <mergeCell ref="D125:D126"/>
    <mergeCell ref="F125:F126"/>
    <mergeCell ref="G125:G126"/>
    <mergeCell ref="E125:E126"/>
    <mergeCell ref="E123:E124"/>
    <mergeCell ref="D131:D132"/>
    <mergeCell ref="E131:E132"/>
    <mergeCell ref="A144:B145"/>
    <mergeCell ref="C144:C145"/>
    <mergeCell ref="A119:A120"/>
    <mergeCell ref="A134:A135"/>
    <mergeCell ref="B134:B135"/>
    <mergeCell ref="C134:C135"/>
    <mergeCell ref="A129:A130"/>
    <mergeCell ref="B129:B130"/>
    <mergeCell ref="C129:C130"/>
    <mergeCell ref="A142:B143"/>
    <mergeCell ref="C142:C143"/>
    <mergeCell ref="A127:A128"/>
    <mergeCell ref="A140:B141"/>
    <mergeCell ref="A131:A132"/>
    <mergeCell ref="B131:B132"/>
    <mergeCell ref="C131:C132"/>
    <mergeCell ref="C140:C141"/>
    <mergeCell ref="A121:A122"/>
    <mergeCell ref="B121:B122"/>
    <mergeCell ref="C121:C122"/>
    <mergeCell ref="A123:A124"/>
    <mergeCell ref="B123:B124"/>
    <mergeCell ref="C123:C124"/>
    <mergeCell ref="C125:C126"/>
    <mergeCell ref="A146:B147"/>
    <mergeCell ref="A219:B219"/>
    <mergeCell ref="C225:C226"/>
    <mergeCell ref="B244:H244"/>
    <mergeCell ref="G246:G247"/>
    <mergeCell ref="E246:E247"/>
    <mergeCell ref="F246:F247"/>
    <mergeCell ref="A231:A232"/>
    <mergeCell ref="D246:D247"/>
    <mergeCell ref="G231:G232"/>
    <mergeCell ref="B229:H229"/>
    <mergeCell ref="H231:H232"/>
    <mergeCell ref="H246:H247"/>
    <mergeCell ref="C146:C147"/>
    <mergeCell ref="A170:B171"/>
    <mergeCell ref="C170:C171"/>
    <mergeCell ref="D170:D171"/>
    <mergeCell ref="E170:E171"/>
    <mergeCell ref="F170:F171"/>
    <mergeCell ref="G170:G171"/>
    <mergeCell ref="H170:H171"/>
    <mergeCell ref="H164:H165"/>
    <mergeCell ref="H162:H163"/>
    <mergeCell ref="D182:D183"/>
    <mergeCell ref="D162:D163"/>
    <mergeCell ref="E162:E163"/>
    <mergeCell ref="A158:B159"/>
    <mergeCell ref="C158:C159"/>
    <mergeCell ref="D158:D159"/>
    <mergeCell ref="E158:E159"/>
    <mergeCell ref="D156:D157"/>
    <mergeCell ref="E156:E157"/>
    <mergeCell ref="F156:F157"/>
    <mergeCell ref="F158:F159"/>
    <mergeCell ref="A148:B149"/>
    <mergeCell ref="C148:C149"/>
    <mergeCell ref="A152:B153"/>
    <mergeCell ref="C152:C153"/>
    <mergeCell ref="A156:B157"/>
    <mergeCell ref="C156:C157"/>
    <mergeCell ref="A150:B151"/>
    <mergeCell ref="C150:C151"/>
    <mergeCell ref="A162:B163"/>
    <mergeCell ref="C162:C163"/>
    <mergeCell ref="G156:G157"/>
    <mergeCell ref="H156:H157"/>
    <mergeCell ref="D150:D151"/>
    <mergeCell ref="E150:E151"/>
    <mergeCell ref="F150:F151"/>
    <mergeCell ref="G150:G151"/>
    <mergeCell ref="H150:H151"/>
    <mergeCell ref="D152:D153"/>
    <mergeCell ref="E152:E153"/>
    <mergeCell ref="F152:F153"/>
    <mergeCell ref="G152:G153"/>
    <mergeCell ref="H152:H153"/>
    <mergeCell ref="H154:H155"/>
    <mergeCell ref="A263:B263"/>
    <mergeCell ref="B178:H178"/>
    <mergeCell ref="A180:B181"/>
    <mergeCell ref="C180:C181"/>
    <mergeCell ref="D180:D181"/>
    <mergeCell ref="A251:B251"/>
    <mergeCell ref="A254:B254"/>
    <mergeCell ref="A255:B255"/>
    <mergeCell ref="A256:B256"/>
    <mergeCell ref="A212:B213"/>
    <mergeCell ref="F231:F232"/>
    <mergeCell ref="B231:B232"/>
    <mergeCell ref="C231:C232"/>
    <mergeCell ref="D231:D232"/>
    <mergeCell ref="E231:E232"/>
    <mergeCell ref="A246:B247"/>
    <mergeCell ref="C246:C247"/>
    <mergeCell ref="A224:B224"/>
    <mergeCell ref="A248:B248"/>
    <mergeCell ref="A249:B249"/>
    <mergeCell ref="A250:B250"/>
    <mergeCell ref="A252:B252"/>
    <mergeCell ref="G182:G183"/>
    <mergeCell ref="A261:B261"/>
    <mergeCell ref="A38:B39"/>
    <mergeCell ref="A40:B41"/>
    <mergeCell ref="C38:C39"/>
    <mergeCell ref="D100:D101"/>
    <mergeCell ref="E100:E101"/>
    <mergeCell ref="C70:C71"/>
    <mergeCell ref="D70:D71"/>
    <mergeCell ref="E70:E71"/>
    <mergeCell ref="F70:F71"/>
    <mergeCell ref="D38:D39"/>
    <mergeCell ref="E38:E39"/>
    <mergeCell ref="A61:H61"/>
    <mergeCell ref="B66:H66"/>
    <mergeCell ref="H70:H71"/>
    <mergeCell ref="G70:G71"/>
    <mergeCell ref="A70:B71"/>
    <mergeCell ref="A100:B101"/>
    <mergeCell ref="A168:B169"/>
    <mergeCell ref="G123:G124"/>
    <mergeCell ref="B127:B128"/>
    <mergeCell ref="C127:C128"/>
    <mergeCell ref="D127:D128"/>
    <mergeCell ref="G119:G120"/>
    <mergeCell ref="B125:B126"/>
    <mergeCell ref="B98:H98"/>
    <mergeCell ref="A103:B103"/>
    <mergeCell ref="D148:D149"/>
    <mergeCell ref="E148:E149"/>
    <mergeCell ref="F148:F149"/>
    <mergeCell ref="G148:G149"/>
    <mergeCell ref="F162:F163"/>
    <mergeCell ref="G162:G163"/>
    <mergeCell ref="A125:A126"/>
    <mergeCell ref="H121:H122"/>
    <mergeCell ref="H123:H124"/>
    <mergeCell ref="E127:E128"/>
    <mergeCell ref="F127:F128"/>
    <mergeCell ref="G127:G128"/>
    <mergeCell ref="E121:E122"/>
    <mergeCell ref="F121:F122"/>
    <mergeCell ref="G121:G122"/>
    <mergeCell ref="H125:H126"/>
    <mergeCell ref="I129:I130"/>
    <mergeCell ref="H131:H132"/>
    <mergeCell ref="I131:I132"/>
    <mergeCell ref="H127:H128"/>
    <mergeCell ref="I134:I135"/>
    <mergeCell ref="H134:H135"/>
    <mergeCell ref="I140:I141"/>
    <mergeCell ref="I142:I143"/>
    <mergeCell ref="D146:D147"/>
    <mergeCell ref="E146:E147"/>
    <mergeCell ref="F146:F147"/>
    <mergeCell ref="G146:G147"/>
    <mergeCell ref="H146:H147"/>
    <mergeCell ref="E140:E141"/>
    <mergeCell ref="F140:F141"/>
    <mergeCell ref="F142:F143"/>
    <mergeCell ref="G142:G143"/>
    <mergeCell ref="D144:D145"/>
    <mergeCell ref="E144:E145"/>
    <mergeCell ref="G144:G145"/>
    <mergeCell ref="H144:H145"/>
    <mergeCell ref="H140:H141"/>
    <mergeCell ref="K38:K39"/>
    <mergeCell ref="K40:K41"/>
    <mergeCell ref="K68:K69"/>
    <mergeCell ref="K70:K71"/>
    <mergeCell ref="I127:I128"/>
    <mergeCell ref="I125:I126"/>
    <mergeCell ref="K100:K101"/>
    <mergeCell ref="J119:J120"/>
    <mergeCell ref="J121:J122"/>
    <mergeCell ref="K119:K120"/>
    <mergeCell ref="K121:K122"/>
    <mergeCell ref="K123:K124"/>
    <mergeCell ref="K125:K126"/>
    <mergeCell ref="I70:I71"/>
    <mergeCell ref="I38:I39"/>
    <mergeCell ref="J70:J71"/>
    <mergeCell ref="I100:I101"/>
    <mergeCell ref="J100:J101"/>
    <mergeCell ref="I119:I120"/>
    <mergeCell ref="I121:I122"/>
    <mergeCell ref="I123:I124"/>
    <mergeCell ref="J123:J124"/>
    <mergeCell ref="G158:G159"/>
    <mergeCell ref="D160:D161"/>
    <mergeCell ref="E160:E161"/>
    <mergeCell ref="F160:F161"/>
    <mergeCell ref="G160:G161"/>
    <mergeCell ref="H168:H169"/>
    <mergeCell ref="H129:H130"/>
    <mergeCell ref="B139:H139"/>
    <mergeCell ref="A154:B155"/>
    <mergeCell ref="C154:C155"/>
    <mergeCell ref="D154:D155"/>
    <mergeCell ref="E154:E155"/>
    <mergeCell ref="F154:F155"/>
    <mergeCell ref="G154:G155"/>
    <mergeCell ref="D142:D143"/>
    <mergeCell ref="E142:E143"/>
    <mergeCell ref="H142:H143"/>
    <mergeCell ref="H148:H149"/>
    <mergeCell ref="H158:H159"/>
    <mergeCell ref="H160:H161"/>
    <mergeCell ref="A160:B161"/>
    <mergeCell ref="C160:C161"/>
    <mergeCell ref="A166:B167"/>
    <mergeCell ref="A164:B165"/>
    <mergeCell ref="I180:I181"/>
    <mergeCell ref="I172:I173"/>
    <mergeCell ref="J172:J173"/>
    <mergeCell ref="I168:I169"/>
    <mergeCell ref="J168:J169"/>
    <mergeCell ref="D172:D173"/>
    <mergeCell ref="C168:C169"/>
    <mergeCell ref="D168:D169"/>
    <mergeCell ref="E168:E169"/>
    <mergeCell ref="F168:F169"/>
    <mergeCell ref="G168:G169"/>
    <mergeCell ref="E180:E181"/>
    <mergeCell ref="I170:I171"/>
    <mergeCell ref="J170:J171"/>
    <mergeCell ref="C166:C167"/>
    <mergeCell ref="C164:C165"/>
    <mergeCell ref="D164:D165"/>
    <mergeCell ref="D166:D167"/>
    <mergeCell ref="E166:E167"/>
    <mergeCell ref="F166:F167"/>
    <mergeCell ref="G166:G167"/>
    <mergeCell ref="H166:H167"/>
    <mergeCell ref="E182:E183"/>
    <mergeCell ref="F182:F183"/>
    <mergeCell ref="E164:E165"/>
    <mergeCell ref="F164:F165"/>
    <mergeCell ref="G164:G165"/>
    <mergeCell ref="H182:H183"/>
    <mergeCell ref="F172:F173"/>
    <mergeCell ref="G172:G173"/>
    <mergeCell ref="H172:H173"/>
    <mergeCell ref="F180:F181"/>
    <mergeCell ref="G180:G181"/>
    <mergeCell ref="H180:H181"/>
    <mergeCell ref="B210:H210"/>
    <mergeCell ref="C212:C213"/>
    <mergeCell ref="D212:D213"/>
    <mergeCell ref="E212:E213"/>
    <mergeCell ref="F212:F213"/>
    <mergeCell ref="G212:G213"/>
    <mergeCell ref="A182:B183"/>
    <mergeCell ref="C182:C183"/>
    <mergeCell ref="A172:B173"/>
    <mergeCell ref="C172:C173"/>
    <mergeCell ref="E172:E173"/>
    <mergeCell ref="I246:I247"/>
    <mergeCell ref="H212:H213"/>
    <mergeCell ref="H225:H226"/>
    <mergeCell ref="I212:I213"/>
    <mergeCell ref="I225:I226"/>
    <mergeCell ref="A257:B257"/>
    <mergeCell ref="A258:B258"/>
    <mergeCell ref="A259:B259"/>
    <mergeCell ref="A260:B260"/>
    <mergeCell ref="A253:B253"/>
    <mergeCell ref="D225:D226"/>
    <mergeCell ref="E225:E226"/>
    <mergeCell ref="F225:F226"/>
    <mergeCell ref="G225:G226"/>
    <mergeCell ref="A225:B226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&amp;C&amp;"-,Gras"&amp;14&amp;P&amp;R&amp;12مكتب الدراسات والتخطيط والبرمجة</oddFooter>
  </headerFooter>
  <rowBreaks count="9" manualBreakCount="9">
    <brk id="34" max="16383" man="1"/>
    <brk id="64" max="16383" man="1"/>
    <brk id="97" max="16383" man="1"/>
    <brk id="115" max="16383" man="1"/>
    <brk id="137" max="16383" man="1"/>
    <brk id="175" max="16383" man="1"/>
    <brk id="208" max="16383" man="1"/>
    <brk id="227" max="16383" man="1"/>
    <brk id="2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N66"/>
  <sheetViews>
    <sheetView rightToLeft="1" topLeftCell="B46" workbookViewId="0">
      <selection activeCell="C73" sqref="C73"/>
    </sheetView>
  </sheetViews>
  <sheetFormatPr baseColWidth="10" defaultRowHeight="15" x14ac:dyDescent="0.25"/>
  <sheetData>
    <row r="5" spans="1:13" x14ac:dyDescent="0.25">
      <c r="A5" s="22"/>
      <c r="B5" s="22"/>
      <c r="C5" s="22"/>
      <c r="D5" s="22"/>
      <c r="E5" s="22"/>
    </row>
    <row r="6" spans="1:13" x14ac:dyDescent="0.25">
      <c r="A6" s="22"/>
      <c r="B6" s="22"/>
      <c r="C6" s="22"/>
      <c r="D6" s="22"/>
      <c r="E6" s="22"/>
    </row>
    <row r="10" spans="1:13" x14ac:dyDescent="0.25">
      <c r="C10" s="89" t="s">
        <v>0</v>
      </c>
      <c r="D10" s="90"/>
      <c r="E10" s="49" t="s">
        <v>42</v>
      </c>
      <c r="F10" s="49" t="s">
        <v>5</v>
      </c>
      <c r="G10" s="49" t="s">
        <v>6</v>
      </c>
      <c r="H10" s="49" t="s">
        <v>7</v>
      </c>
      <c r="I10" s="49" t="s">
        <v>8</v>
      </c>
      <c r="J10" s="49" t="s">
        <v>9</v>
      </c>
      <c r="K10" s="49" t="s">
        <v>10</v>
      </c>
      <c r="L10" s="49" t="s">
        <v>71</v>
      </c>
      <c r="M10" s="49" t="s">
        <v>72</v>
      </c>
    </row>
    <row r="11" spans="1:13" x14ac:dyDescent="0.25">
      <c r="C11" s="91"/>
      <c r="D11" s="92"/>
      <c r="E11" s="50"/>
      <c r="F11" s="50"/>
      <c r="G11" s="50"/>
      <c r="H11" s="50"/>
      <c r="I11" s="50"/>
      <c r="J11" s="50"/>
      <c r="K11" s="50"/>
      <c r="L11" s="50"/>
      <c r="M11" s="50"/>
    </row>
    <row r="12" spans="1:13" ht="15" customHeight="1" x14ac:dyDescent="0.25">
      <c r="C12" s="31" t="s">
        <v>41</v>
      </c>
      <c r="D12" s="32"/>
      <c r="E12">
        <v>4.5199999999999996</v>
      </c>
      <c r="F12">
        <v>6.21</v>
      </c>
      <c r="G12">
        <v>8.6199999999999992</v>
      </c>
      <c r="H12">
        <v>10.83</v>
      </c>
      <c r="I12">
        <v>12.13</v>
      </c>
      <c r="J12">
        <v>13.15</v>
      </c>
      <c r="K12">
        <v>13.3</v>
      </c>
      <c r="L12">
        <v>14.1</v>
      </c>
      <c r="M12">
        <v>15</v>
      </c>
    </row>
    <row r="13" spans="1:13" ht="15.75" customHeight="1" thickBot="1" x14ac:dyDescent="0.3">
      <c r="C13" s="33"/>
      <c r="D13" s="34"/>
      <c r="E13" s="30"/>
      <c r="F13" s="30"/>
      <c r="G13" s="30"/>
      <c r="H13" s="30"/>
      <c r="I13" s="30"/>
      <c r="J13" s="30"/>
      <c r="K13" s="30"/>
      <c r="L13" s="30"/>
    </row>
    <row r="14" spans="1:13" ht="16.5" thickTop="1" thickBot="1" x14ac:dyDescent="0.3">
      <c r="E14" s="123"/>
      <c r="F14" s="123"/>
      <c r="G14" s="123"/>
      <c r="H14" s="123"/>
      <c r="I14" s="123"/>
      <c r="J14" s="123"/>
    </row>
    <row r="15" spans="1:13" ht="16.5" thickTop="1" thickBot="1" x14ac:dyDescent="0.3">
      <c r="E15" s="123"/>
      <c r="F15" s="123"/>
      <c r="G15" s="123"/>
      <c r="H15" s="123"/>
      <c r="I15" s="123"/>
      <c r="J15" s="123"/>
    </row>
    <row r="16" spans="1:13" ht="15.75" thickTop="1" x14ac:dyDescent="0.25"/>
    <row r="35" spans="4:14" x14ac:dyDescent="0.25">
      <c r="D35" s="89"/>
      <c r="E35" s="90"/>
      <c r="F35" s="49" t="s">
        <v>5</v>
      </c>
      <c r="G35" s="49" t="s">
        <v>6</v>
      </c>
      <c r="H35" s="49" t="s">
        <v>7</v>
      </c>
      <c r="I35" s="49" t="s">
        <v>8</v>
      </c>
      <c r="J35" s="49" t="s">
        <v>9</v>
      </c>
      <c r="K35" s="49" t="s">
        <v>10</v>
      </c>
      <c r="L35" s="49" t="s">
        <v>71</v>
      </c>
      <c r="M35" s="49" t="s">
        <v>72</v>
      </c>
      <c r="N35" s="49" t="s">
        <v>75</v>
      </c>
    </row>
    <row r="36" spans="4:14" x14ac:dyDescent="0.25">
      <c r="D36" s="91"/>
      <c r="E36" s="92"/>
      <c r="F36" s="50"/>
      <c r="G36" s="50"/>
      <c r="H36" s="50"/>
      <c r="I36" s="50"/>
      <c r="J36" s="50"/>
      <c r="K36" s="50"/>
      <c r="L36" s="50"/>
      <c r="M36" s="50"/>
      <c r="N36" s="50"/>
    </row>
    <row r="37" spans="4:14" x14ac:dyDescent="0.25">
      <c r="D37" s="93" t="s">
        <v>1</v>
      </c>
      <c r="E37" s="94"/>
      <c r="F37" s="67">
        <v>18.5</v>
      </c>
      <c r="G37" s="72">
        <v>19.2</v>
      </c>
      <c r="H37" s="72">
        <v>23.7</v>
      </c>
      <c r="I37" s="72">
        <v>24.3</v>
      </c>
      <c r="J37" s="72">
        <v>25.1</v>
      </c>
      <c r="K37" s="72">
        <v>26.2</v>
      </c>
      <c r="L37" s="72">
        <v>26.9</v>
      </c>
      <c r="M37" s="72">
        <v>26.9</v>
      </c>
      <c r="N37" s="72">
        <v>26.9</v>
      </c>
    </row>
    <row r="38" spans="4:14" x14ac:dyDescent="0.25">
      <c r="D38" s="95"/>
      <c r="E38" s="96"/>
      <c r="F38" s="68"/>
      <c r="G38" s="73"/>
      <c r="H38" s="73"/>
      <c r="I38" s="73"/>
      <c r="J38" s="73"/>
      <c r="K38" s="74"/>
      <c r="L38" s="73"/>
      <c r="M38" s="74"/>
      <c r="N38" s="74"/>
    </row>
    <row r="47" spans="4:14" x14ac:dyDescent="0.25">
      <c r="G47">
        <f>72/203</f>
        <v>0.35467980295566504</v>
      </c>
    </row>
    <row r="49" spans="4:14" x14ac:dyDescent="0.25">
      <c r="G49">
        <f>72+203</f>
        <v>275</v>
      </c>
    </row>
    <row r="50" spans="4:14" x14ac:dyDescent="0.25">
      <c r="G50">
        <f>72/275</f>
        <v>0.26181818181818184</v>
      </c>
    </row>
    <row r="51" spans="4:14" x14ac:dyDescent="0.25">
      <c r="G51">
        <f>74/275</f>
        <v>0.2690909090909091</v>
      </c>
    </row>
    <row r="63" spans="4:14" x14ac:dyDescent="0.25">
      <c r="D63" s="89" t="s">
        <v>3</v>
      </c>
      <c r="E63" s="90"/>
      <c r="F63" s="112" t="s">
        <v>5</v>
      </c>
      <c r="G63" s="112" t="s">
        <v>6</v>
      </c>
      <c r="H63" s="112" t="s">
        <v>7</v>
      </c>
      <c r="I63" s="112" t="s">
        <v>8</v>
      </c>
      <c r="J63" s="78" t="s">
        <v>9</v>
      </c>
      <c r="K63" s="78" t="s">
        <v>10</v>
      </c>
      <c r="L63" s="49" t="s">
        <v>71</v>
      </c>
      <c r="M63" s="49" t="s">
        <v>72</v>
      </c>
      <c r="N63" s="49" t="s">
        <v>75</v>
      </c>
    </row>
    <row r="64" spans="4:14" x14ac:dyDescent="0.25">
      <c r="D64" s="101"/>
      <c r="E64" s="102"/>
      <c r="F64" s="113"/>
      <c r="G64" s="114"/>
      <c r="H64" s="113"/>
      <c r="I64" s="114"/>
      <c r="J64" s="79"/>
      <c r="K64" s="79"/>
      <c r="L64" s="50"/>
      <c r="M64" s="50"/>
      <c r="N64" s="50"/>
    </row>
    <row r="65" spans="4:14" x14ac:dyDescent="0.25">
      <c r="D65" s="55" t="s">
        <v>4</v>
      </c>
      <c r="E65" s="56"/>
      <c r="F65" s="122">
        <v>6.5000000000000002E-2</v>
      </c>
      <c r="G65" s="121">
        <v>7.8E-2</v>
      </c>
      <c r="H65" s="121">
        <v>9.4E-2</v>
      </c>
      <c r="I65" s="121">
        <v>0.104</v>
      </c>
      <c r="J65" s="121">
        <v>0.111</v>
      </c>
      <c r="K65" s="121">
        <v>0.115</v>
      </c>
      <c r="L65" s="121">
        <v>0.125</v>
      </c>
      <c r="M65" s="121">
        <v>0.13100000000000001</v>
      </c>
      <c r="N65" s="121">
        <v>0.13900000000000001</v>
      </c>
    </row>
    <row r="66" spans="4:14" x14ac:dyDescent="0.25">
      <c r="D66" s="57"/>
      <c r="E66" s="58"/>
      <c r="F66" s="68"/>
      <c r="G66" s="73"/>
      <c r="H66" s="73"/>
      <c r="I66" s="73"/>
      <c r="J66" s="73"/>
      <c r="K66" s="74"/>
      <c r="L66" s="73"/>
      <c r="M66" s="74"/>
      <c r="N66" s="74"/>
    </row>
  </sheetData>
  <mergeCells count="56">
    <mergeCell ref="D37:E38"/>
    <mergeCell ref="F37:F38"/>
    <mergeCell ref="G37:G38"/>
    <mergeCell ref="H37:H38"/>
    <mergeCell ref="C10:D11"/>
    <mergeCell ref="E10:E11"/>
    <mergeCell ref="F10:F11"/>
    <mergeCell ref="G10:G11"/>
    <mergeCell ref="H10:H11"/>
    <mergeCell ref="N35:N36"/>
    <mergeCell ref="M10:M11"/>
    <mergeCell ref="E14:E15"/>
    <mergeCell ref="F14:F15"/>
    <mergeCell ref="G14:G15"/>
    <mergeCell ref="H14:H15"/>
    <mergeCell ref="I14:I15"/>
    <mergeCell ref="D35:E36"/>
    <mergeCell ref="F35:F36"/>
    <mergeCell ref="G35:G36"/>
    <mergeCell ref="H35:H36"/>
    <mergeCell ref="N37:N38"/>
    <mergeCell ref="I35:I36"/>
    <mergeCell ref="J14:J15"/>
    <mergeCell ref="J10:J11"/>
    <mergeCell ref="I10:I11"/>
    <mergeCell ref="J35:J36"/>
    <mergeCell ref="K35:K36"/>
    <mergeCell ref="L35:L36"/>
    <mergeCell ref="M35:M36"/>
    <mergeCell ref="J37:J38"/>
    <mergeCell ref="K37:K38"/>
    <mergeCell ref="L37:L38"/>
    <mergeCell ref="M37:M38"/>
    <mergeCell ref="K10:K11"/>
    <mergeCell ref="L10:L11"/>
    <mergeCell ref="I37:I38"/>
    <mergeCell ref="D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D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MESRS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najia grami</dc:creator>
  <cp:lastModifiedBy>imen hajaji</cp:lastModifiedBy>
  <cp:lastPrinted>2023-12-28T11:19:44Z</cp:lastPrinted>
  <dcterms:created xsi:type="dcterms:W3CDTF">2019-01-31T16:19:03Z</dcterms:created>
  <dcterms:modified xsi:type="dcterms:W3CDTF">2025-01-14T09:33:02Z</dcterms:modified>
</cp:coreProperties>
</file>